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isa M\"/>
    </mc:Choice>
  </mc:AlternateContent>
  <xr:revisionPtr revIDLastSave="0" documentId="13_ncr:1_{72579F48-6F30-4F9A-8E91-4922B4FA5FFB}" xr6:coauthVersionLast="47" xr6:coauthVersionMax="47" xr10:uidLastSave="{00000000-0000-0000-0000-000000000000}"/>
  <bookViews>
    <workbookView xWindow="28680" yWindow="-120" windowWidth="29040" windowHeight="15840" activeTab="1" xr2:uid="{8F05541F-30A0-453B-B64F-1FEBADC09443}"/>
  </bookViews>
  <sheets>
    <sheet name="Revenue" sheetId="3" r:id="rId1"/>
    <sheet name="Expenditures" sheetId="1" r:id="rId2"/>
  </sheets>
  <externalReferences>
    <externalReference r:id="rId3"/>
    <externalReference r:id="rId4"/>
    <externalReference r:id="rId5"/>
    <externalReference r:id="rId6"/>
  </externalReferences>
  <definedNames>
    <definedName name="_Fill" localSheetId="0" hidden="1">#REF!</definedName>
    <definedName name="_Fill" hidden="1">#REF!</definedName>
    <definedName name="_xlnm._FilterDatabase" localSheetId="1" hidden="1">Expenditures!$A$5:$U$3945</definedName>
    <definedName name="_xlnm._FilterDatabase" localSheetId="0" hidden="1">Revenue!$A$8:$O$237</definedName>
    <definedName name="_Sort" localSheetId="0" hidden="1">'[1]105'!#REF!</definedName>
    <definedName name="_Sort" hidden="1">'[2]105'!#REF!</definedName>
    <definedName name="a" localSheetId="0" hidden="1">#REF!</definedName>
    <definedName name="a" hidden="1">#REF!</definedName>
    <definedName name="AA" localSheetId="0" hidden="1">#REF!</definedName>
    <definedName name="AA" hidden="1">#REF!</definedName>
    <definedName name="boo" localSheetId="0">'[3]SALARIE INCREASE SHEET'!$1:$1048576</definedName>
    <definedName name="boo">'[4]SALARIE INCREASE SHEET'!$1:$1048576</definedName>
    <definedName name="GAP" localSheetId="0" hidden="1">#REF!</definedName>
    <definedName name="GAP" hidden="1">#REF!</definedName>
    <definedName name="goo" localSheetId="0">'[3]SALARIE INCREASE SHEET'!$1:$1048576</definedName>
    <definedName name="goo">'[4]SALARIE INCREASE SHEET'!$1:$1048576</definedName>
    <definedName name="GRR" localSheetId="0">'[3]GRR Growth Rate'!$1:$1048576</definedName>
    <definedName name="GRR">'[4]GRR Growth Rate'!$1:$1048576</definedName>
    <definedName name="_xlnm.Print_Area" localSheetId="1">Expenditures!$E$1:$U$3942</definedName>
    <definedName name="_xlnm.Print_Area" localSheetId="0">Revenue!$A$1:$P$231</definedName>
    <definedName name="_xlnm.Print_Titles" localSheetId="1">Expenditures!$1:$5</definedName>
    <definedName name="_xlnm.Print_Titles" localSheetId="0">Revenue!$1:$6</definedName>
    <definedName name="s" localSheetId="0" hidden="1">#REF!</definedName>
    <definedName name="s" hidden="1">#REF!</definedName>
    <definedName name="upp" localSheetId="0">'[3]SALARIE INCREASE SHEET'!$1:$1048576</definedName>
    <definedName name="upp">'[4]SALARIE INCREASE SHEET'!$1:$1048576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325" i="1" l="1"/>
  <c r="P218" i="3" l="1"/>
  <c r="P229" i="3" s="1"/>
  <c r="O218" i="3"/>
  <c r="O229" i="3" s="1"/>
  <c r="N218" i="3"/>
  <c r="M218" i="3"/>
  <c r="L218" i="3"/>
  <c r="K218" i="3"/>
  <c r="J218" i="3"/>
  <c r="I218" i="3"/>
  <c r="H218" i="3"/>
  <c r="G218" i="3"/>
  <c r="F218" i="3"/>
  <c r="E218" i="3"/>
  <c r="D218" i="3"/>
  <c r="C218" i="3"/>
  <c r="P208" i="3"/>
  <c r="P228" i="3" s="1"/>
  <c r="N208" i="3"/>
  <c r="N228" i="3" s="1"/>
  <c r="M208" i="3"/>
  <c r="M228" i="3" s="1"/>
  <c r="L208" i="3"/>
  <c r="L228" i="3" s="1"/>
  <c r="K208" i="3"/>
  <c r="K228" i="3" s="1"/>
  <c r="J208" i="3"/>
  <c r="J228" i="3" s="1"/>
  <c r="I208" i="3"/>
  <c r="I228" i="3" s="1"/>
  <c r="H208" i="3"/>
  <c r="H228" i="3" s="1"/>
  <c r="G208" i="3"/>
  <c r="G228" i="3" s="1"/>
  <c r="F208" i="3"/>
  <c r="F228" i="3" s="1"/>
  <c r="E208" i="3"/>
  <c r="E228" i="3" s="1"/>
  <c r="D208" i="3"/>
  <c r="D228" i="3" s="1"/>
  <c r="C208" i="3"/>
  <c r="C228" i="3" s="1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P197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P139" i="3"/>
  <c r="P141" i="3" s="1"/>
  <c r="O139" i="3"/>
  <c r="O141" i="3" s="1"/>
  <c r="N139" i="3"/>
  <c r="N141" i="3" s="1"/>
  <c r="M139" i="3"/>
  <c r="M141" i="3" s="1"/>
  <c r="L139" i="3"/>
  <c r="L141" i="3" s="1"/>
  <c r="K139" i="3"/>
  <c r="K141" i="3" s="1"/>
  <c r="J139" i="3"/>
  <c r="J141" i="3" s="1"/>
  <c r="I139" i="3"/>
  <c r="I141" i="3" s="1"/>
  <c r="H139" i="3"/>
  <c r="H141" i="3" s="1"/>
  <c r="G139" i="3"/>
  <c r="G141" i="3" s="1"/>
  <c r="F139" i="3"/>
  <c r="F141" i="3" s="1"/>
  <c r="E139" i="3"/>
  <c r="E141" i="3" s="1"/>
  <c r="D139" i="3"/>
  <c r="D141" i="3" s="1"/>
  <c r="C139" i="3"/>
  <c r="C141" i="3" s="1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P117" i="3"/>
  <c r="P225" i="3" s="1"/>
  <c r="O117" i="3"/>
  <c r="O225" i="3" s="1"/>
  <c r="N117" i="3"/>
  <c r="M117" i="3"/>
  <c r="M225" i="3" s="1"/>
  <c r="L117" i="3"/>
  <c r="L225" i="3" s="1"/>
  <c r="K117" i="3"/>
  <c r="K225" i="3" s="1"/>
  <c r="J117" i="3"/>
  <c r="J225" i="3" s="1"/>
  <c r="I117" i="3"/>
  <c r="I225" i="3" s="1"/>
  <c r="H117" i="3"/>
  <c r="H225" i="3" s="1"/>
  <c r="G117" i="3"/>
  <c r="G225" i="3" s="1"/>
  <c r="F117" i="3"/>
  <c r="F225" i="3" s="1"/>
  <c r="E117" i="3"/>
  <c r="E225" i="3" s="1"/>
  <c r="D117" i="3"/>
  <c r="D225" i="3" s="1"/>
  <c r="C117" i="3"/>
  <c r="C225" i="3" s="1"/>
  <c r="O112" i="3"/>
  <c r="N112" i="3"/>
  <c r="N224" i="3" s="1"/>
  <c r="M112" i="3"/>
  <c r="M224" i="3" s="1"/>
  <c r="L112" i="3"/>
  <c r="L224" i="3" s="1"/>
  <c r="K112" i="3"/>
  <c r="K224" i="3" s="1"/>
  <c r="J112" i="3"/>
  <c r="J224" i="3" s="1"/>
  <c r="I112" i="3"/>
  <c r="I224" i="3" s="1"/>
  <c r="H112" i="3"/>
  <c r="H224" i="3" s="1"/>
  <c r="G112" i="3"/>
  <c r="G224" i="3" s="1"/>
  <c r="F112" i="3"/>
  <c r="F224" i="3" s="1"/>
  <c r="E112" i="3"/>
  <c r="E224" i="3" s="1"/>
  <c r="D112" i="3"/>
  <c r="D224" i="3" s="1"/>
  <c r="C112" i="3"/>
  <c r="C224" i="3" s="1"/>
  <c r="P112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P24" i="3"/>
  <c r="N24" i="3"/>
  <c r="M24" i="3"/>
  <c r="L24" i="3"/>
  <c r="K24" i="3"/>
  <c r="J24" i="3"/>
  <c r="I24" i="3"/>
  <c r="H24" i="3"/>
  <c r="G24" i="3"/>
  <c r="F24" i="3"/>
  <c r="E24" i="3"/>
  <c r="D24" i="3"/>
  <c r="C24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D199" i="3" l="1"/>
  <c r="D227" i="3" s="1"/>
  <c r="P16" i="3"/>
  <c r="P26" i="3" s="1"/>
  <c r="E199" i="3"/>
  <c r="E227" i="3" s="1"/>
  <c r="E26" i="3"/>
  <c r="E222" i="3" s="1"/>
  <c r="I26" i="3"/>
  <c r="I222" i="3" s="1"/>
  <c r="M26" i="3"/>
  <c r="M222" i="3" s="1"/>
  <c r="H71" i="3"/>
  <c r="H223" i="3" s="1"/>
  <c r="G71" i="3"/>
  <c r="G223" i="3" s="1"/>
  <c r="K71" i="3"/>
  <c r="K223" i="3" s="1"/>
  <c r="C199" i="3"/>
  <c r="C227" i="3" s="1"/>
  <c r="I199" i="3"/>
  <c r="I227" i="3" s="1"/>
  <c r="M199" i="3"/>
  <c r="M227" i="3" s="1"/>
  <c r="G199" i="3"/>
  <c r="G227" i="3" s="1"/>
  <c r="K199" i="3"/>
  <c r="K227" i="3" s="1"/>
  <c r="H199" i="3"/>
  <c r="H227" i="3" s="1"/>
  <c r="L199" i="3"/>
  <c r="L227" i="3" s="1"/>
  <c r="O199" i="3"/>
  <c r="O227" i="3" s="1"/>
  <c r="O226" i="3"/>
  <c r="C26" i="3"/>
  <c r="C222" i="3" s="1"/>
  <c r="K26" i="3"/>
  <c r="K222" i="3" s="1"/>
  <c r="F26" i="3"/>
  <c r="F222" i="3" s="1"/>
  <c r="J26" i="3"/>
  <c r="J222" i="3" s="1"/>
  <c r="N26" i="3"/>
  <c r="N222" i="3" s="1"/>
  <c r="G226" i="3"/>
  <c r="K226" i="3"/>
  <c r="E71" i="3"/>
  <c r="E223" i="3" s="1"/>
  <c r="M71" i="3"/>
  <c r="M223" i="3" s="1"/>
  <c r="C226" i="3"/>
  <c r="E226" i="3"/>
  <c r="I226" i="3"/>
  <c r="M226" i="3"/>
  <c r="C71" i="3"/>
  <c r="C223" i="3" s="1"/>
  <c r="I71" i="3"/>
  <c r="I223" i="3" s="1"/>
  <c r="G26" i="3"/>
  <c r="G222" i="3" s="1"/>
  <c r="D71" i="3"/>
  <c r="D223" i="3" s="1"/>
  <c r="L71" i="3"/>
  <c r="L223" i="3" s="1"/>
  <c r="D226" i="3"/>
  <c r="H226" i="3"/>
  <c r="L226" i="3"/>
  <c r="P71" i="3"/>
  <c r="P223" i="3" s="1"/>
  <c r="F226" i="3"/>
  <c r="J226" i="3"/>
  <c r="F199" i="3"/>
  <c r="F227" i="3" s="1"/>
  <c r="J199" i="3"/>
  <c r="J227" i="3" s="1"/>
  <c r="D26" i="3"/>
  <c r="D222" i="3" s="1"/>
  <c r="H26" i="3"/>
  <c r="H222" i="3" s="1"/>
  <c r="L26" i="3"/>
  <c r="L222" i="3" s="1"/>
  <c r="O71" i="3"/>
  <c r="P224" i="3"/>
  <c r="F71" i="3"/>
  <c r="F223" i="3" s="1"/>
  <c r="J71" i="3"/>
  <c r="J223" i="3" s="1"/>
  <c r="N71" i="3"/>
  <c r="N223" i="3" s="1"/>
  <c r="N199" i="3"/>
  <c r="N227" i="3" s="1"/>
  <c r="O224" i="3"/>
  <c r="N226" i="3"/>
  <c r="P199" i="3"/>
  <c r="N225" i="3"/>
  <c r="F231" i="3" l="1"/>
  <c r="P226" i="3"/>
  <c r="H231" i="3"/>
  <c r="I231" i="3"/>
  <c r="C231" i="3"/>
  <c r="K231" i="3"/>
  <c r="G231" i="3"/>
  <c r="M231" i="3"/>
  <c r="J231" i="3"/>
  <c r="D231" i="3"/>
  <c r="E231" i="3"/>
  <c r="N231" i="3"/>
  <c r="L231" i="3"/>
  <c r="O223" i="3"/>
  <c r="O208" i="3"/>
  <c r="P227" i="3"/>
  <c r="O24" i="3"/>
  <c r="P222" i="3"/>
  <c r="P231" i="3" l="1"/>
  <c r="O228" i="3"/>
  <c r="O26" i="3"/>
  <c r="O222" i="3" l="1"/>
  <c r="O231" i="3" l="1"/>
  <c r="U1555" i="1" l="1"/>
  <c r="U1367" i="1"/>
  <c r="U1356" i="1"/>
  <c r="U1191" i="1"/>
  <c r="U664" i="1"/>
  <c r="U452" i="1"/>
  <c r="U169" i="1"/>
  <c r="U95" i="1"/>
  <c r="U3936" i="1"/>
  <c r="S3936" i="1"/>
  <c r="R3936" i="1"/>
  <c r="Q3936" i="1"/>
  <c r="P3936" i="1"/>
  <c r="O3936" i="1"/>
  <c r="N3936" i="1"/>
  <c r="M3936" i="1"/>
  <c r="L3936" i="1"/>
  <c r="K3936" i="1"/>
  <c r="J3936" i="1"/>
  <c r="I3936" i="1"/>
  <c r="H3936" i="1"/>
  <c r="U3935" i="1"/>
  <c r="T3935" i="1"/>
  <c r="S3935" i="1"/>
  <c r="R3935" i="1"/>
  <c r="Q3935" i="1"/>
  <c r="P3935" i="1"/>
  <c r="O3935" i="1"/>
  <c r="N3935" i="1"/>
  <c r="M3935" i="1"/>
  <c r="L3935" i="1"/>
  <c r="K3935" i="1"/>
  <c r="J3935" i="1"/>
  <c r="I3935" i="1"/>
  <c r="H3935" i="1"/>
  <c r="U3934" i="1"/>
  <c r="T3934" i="1"/>
  <c r="S3934" i="1"/>
  <c r="R3934" i="1"/>
  <c r="Q3934" i="1"/>
  <c r="P3934" i="1"/>
  <c r="O3934" i="1"/>
  <c r="N3934" i="1"/>
  <c r="M3934" i="1"/>
  <c r="L3934" i="1"/>
  <c r="K3934" i="1"/>
  <c r="J3934" i="1"/>
  <c r="I3934" i="1"/>
  <c r="H3934" i="1"/>
  <c r="U3933" i="1"/>
  <c r="T3933" i="1"/>
  <c r="S3933" i="1"/>
  <c r="R3933" i="1"/>
  <c r="Q3933" i="1"/>
  <c r="P3933" i="1"/>
  <c r="O3933" i="1"/>
  <c r="N3933" i="1"/>
  <c r="M3933" i="1"/>
  <c r="L3933" i="1"/>
  <c r="K3933" i="1"/>
  <c r="J3933" i="1"/>
  <c r="I3933" i="1"/>
  <c r="H3933" i="1"/>
  <c r="U3932" i="1"/>
  <c r="T3932" i="1"/>
  <c r="S3932" i="1"/>
  <c r="R3932" i="1"/>
  <c r="Q3932" i="1"/>
  <c r="P3932" i="1"/>
  <c r="O3932" i="1"/>
  <c r="N3932" i="1"/>
  <c r="M3932" i="1"/>
  <c r="L3932" i="1"/>
  <c r="K3932" i="1"/>
  <c r="J3932" i="1"/>
  <c r="I3932" i="1"/>
  <c r="H3932" i="1"/>
  <c r="U3931" i="1"/>
  <c r="T3931" i="1"/>
  <c r="S3931" i="1"/>
  <c r="R3931" i="1"/>
  <c r="Q3931" i="1"/>
  <c r="P3931" i="1"/>
  <c r="O3931" i="1"/>
  <c r="N3931" i="1"/>
  <c r="M3931" i="1"/>
  <c r="L3931" i="1"/>
  <c r="K3931" i="1"/>
  <c r="J3931" i="1"/>
  <c r="I3931" i="1"/>
  <c r="H3931" i="1"/>
  <c r="U3930" i="1"/>
  <c r="T3930" i="1"/>
  <c r="S3930" i="1"/>
  <c r="R3930" i="1"/>
  <c r="Q3930" i="1"/>
  <c r="P3930" i="1"/>
  <c r="O3930" i="1"/>
  <c r="N3930" i="1"/>
  <c r="M3930" i="1"/>
  <c r="L3930" i="1"/>
  <c r="K3930" i="1"/>
  <c r="J3930" i="1"/>
  <c r="I3930" i="1"/>
  <c r="H3930" i="1"/>
  <c r="U3929" i="1"/>
  <c r="T3929" i="1"/>
  <c r="S3929" i="1"/>
  <c r="R3929" i="1"/>
  <c r="Q3929" i="1"/>
  <c r="P3929" i="1"/>
  <c r="O3929" i="1"/>
  <c r="N3929" i="1"/>
  <c r="M3929" i="1"/>
  <c r="L3929" i="1"/>
  <c r="K3929" i="1"/>
  <c r="J3929" i="1"/>
  <c r="I3929" i="1"/>
  <c r="H3929" i="1"/>
  <c r="U3928" i="1"/>
  <c r="T3928" i="1"/>
  <c r="S3928" i="1"/>
  <c r="R3928" i="1"/>
  <c r="Q3928" i="1"/>
  <c r="P3928" i="1"/>
  <c r="O3928" i="1"/>
  <c r="N3928" i="1"/>
  <c r="M3928" i="1"/>
  <c r="L3928" i="1"/>
  <c r="K3928" i="1"/>
  <c r="J3928" i="1"/>
  <c r="I3928" i="1"/>
  <c r="H3928" i="1"/>
  <c r="U3927" i="1"/>
  <c r="T3927" i="1"/>
  <c r="S3927" i="1"/>
  <c r="R3927" i="1"/>
  <c r="Q3927" i="1"/>
  <c r="P3927" i="1"/>
  <c r="O3927" i="1"/>
  <c r="N3927" i="1"/>
  <c r="M3927" i="1"/>
  <c r="L3927" i="1"/>
  <c r="K3927" i="1"/>
  <c r="J3927" i="1"/>
  <c r="I3927" i="1"/>
  <c r="H3927" i="1"/>
  <c r="U3926" i="1"/>
  <c r="T3926" i="1"/>
  <c r="S3926" i="1"/>
  <c r="R3926" i="1"/>
  <c r="Q3926" i="1"/>
  <c r="P3926" i="1"/>
  <c r="O3926" i="1"/>
  <c r="N3926" i="1"/>
  <c r="M3926" i="1"/>
  <c r="L3926" i="1"/>
  <c r="K3926" i="1"/>
  <c r="J3926" i="1"/>
  <c r="I3926" i="1"/>
  <c r="H3926" i="1"/>
  <c r="U3925" i="1"/>
  <c r="T3925" i="1"/>
  <c r="S3925" i="1"/>
  <c r="R3925" i="1"/>
  <c r="Q3925" i="1"/>
  <c r="P3925" i="1"/>
  <c r="O3925" i="1"/>
  <c r="N3925" i="1"/>
  <c r="M3925" i="1"/>
  <c r="L3925" i="1"/>
  <c r="K3925" i="1"/>
  <c r="J3925" i="1"/>
  <c r="I3925" i="1"/>
  <c r="H3925" i="1"/>
  <c r="U3924" i="1"/>
  <c r="T3924" i="1"/>
  <c r="S3924" i="1"/>
  <c r="R3924" i="1"/>
  <c r="Q3924" i="1"/>
  <c r="P3924" i="1"/>
  <c r="O3924" i="1"/>
  <c r="N3924" i="1"/>
  <c r="M3924" i="1"/>
  <c r="L3924" i="1"/>
  <c r="K3924" i="1"/>
  <c r="J3924" i="1"/>
  <c r="I3924" i="1"/>
  <c r="H3924" i="1"/>
  <c r="U3923" i="1"/>
  <c r="T3923" i="1"/>
  <c r="S3923" i="1"/>
  <c r="R3923" i="1"/>
  <c r="Q3923" i="1"/>
  <c r="P3923" i="1"/>
  <c r="O3923" i="1"/>
  <c r="N3923" i="1"/>
  <c r="M3923" i="1"/>
  <c r="L3923" i="1"/>
  <c r="K3923" i="1"/>
  <c r="J3923" i="1"/>
  <c r="I3923" i="1"/>
  <c r="H3923" i="1"/>
  <c r="U3922" i="1"/>
  <c r="T3922" i="1"/>
  <c r="S3922" i="1"/>
  <c r="R3922" i="1"/>
  <c r="Q3922" i="1"/>
  <c r="P3922" i="1"/>
  <c r="O3922" i="1"/>
  <c r="N3922" i="1"/>
  <c r="M3922" i="1"/>
  <c r="L3922" i="1"/>
  <c r="K3922" i="1"/>
  <c r="J3922" i="1"/>
  <c r="I3922" i="1"/>
  <c r="H3922" i="1"/>
  <c r="U3913" i="1"/>
  <c r="T3913" i="1"/>
  <c r="S3913" i="1"/>
  <c r="R3913" i="1"/>
  <c r="Q3913" i="1"/>
  <c r="P3913" i="1"/>
  <c r="O3913" i="1"/>
  <c r="N3913" i="1"/>
  <c r="M3913" i="1"/>
  <c r="L3913" i="1"/>
  <c r="K3913" i="1"/>
  <c r="J3913" i="1"/>
  <c r="I3913" i="1"/>
  <c r="H3913" i="1"/>
  <c r="N3912" i="1"/>
  <c r="T3907" i="1"/>
  <c r="S3907" i="1"/>
  <c r="R3907" i="1"/>
  <c r="Q3907" i="1"/>
  <c r="P3907" i="1"/>
  <c r="O3907" i="1"/>
  <c r="N3907" i="1"/>
  <c r="M3907" i="1"/>
  <c r="L3907" i="1"/>
  <c r="K3907" i="1"/>
  <c r="J3907" i="1"/>
  <c r="I3907" i="1"/>
  <c r="H3907" i="1"/>
  <c r="U3906" i="1"/>
  <c r="T3906" i="1"/>
  <c r="S3906" i="1"/>
  <c r="R3906" i="1"/>
  <c r="Q3906" i="1"/>
  <c r="P3906" i="1"/>
  <c r="O3906" i="1"/>
  <c r="N3906" i="1"/>
  <c r="M3906" i="1"/>
  <c r="L3906" i="1"/>
  <c r="K3906" i="1"/>
  <c r="J3906" i="1"/>
  <c r="I3906" i="1"/>
  <c r="H3906" i="1"/>
  <c r="U3905" i="1"/>
  <c r="T3905" i="1"/>
  <c r="S3905" i="1"/>
  <c r="R3905" i="1"/>
  <c r="Q3905" i="1"/>
  <c r="P3905" i="1"/>
  <c r="O3905" i="1"/>
  <c r="N3905" i="1"/>
  <c r="M3905" i="1"/>
  <c r="L3905" i="1"/>
  <c r="K3905" i="1"/>
  <c r="J3905" i="1"/>
  <c r="I3905" i="1"/>
  <c r="H3905" i="1"/>
  <c r="T3904" i="1"/>
  <c r="S3904" i="1"/>
  <c r="R3904" i="1"/>
  <c r="Q3904" i="1"/>
  <c r="P3904" i="1"/>
  <c r="O3904" i="1"/>
  <c r="N3904" i="1"/>
  <c r="M3904" i="1"/>
  <c r="L3904" i="1"/>
  <c r="K3904" i="1"/>
  <c r="J3904" i="1"/>
  <c r="I3904" i="1"/>
  <c r="H3904" i="1"/>
  <c r="U3900" i="1"/>
  <c r="T3900" i="1"/>
  <c r="S3900" i="1"/>
  <c r="R3900" i="1"/>
  <c r="Q3900" i="1"/>
  <c r="P3900" i="1"/>
  <c r="O3900" i="1"/>
  <c r="N3900" i="1"/>
  <c r="M3900" i="1"/>
  <c r="L3900" i="1"/>
  <c r="K3900" i="1"/>
  <c r="J3900" i="1"/>
  <c r="I3900" i="1"/>
  <c r="H3900" i="1"/>
  <c r="S3899" i="1"/>
  <c r="R3899" i="1"/>
  <c r="Q3899" i="1"/>
  <c r="P3899" i="1"/>
  <c r="O3899" i="1"/>
  <c r="N3899" i="1"/>
  <c r="M3899" i="1"/>
  <c r="L3899" i="1"/>
  <c r="K3899" i="1"/>
  <c r="J3899" i="1"/>
  <c r="I3899" i="1"/>
  <c r="H3899" i="1"/>
  <c r="S3898" i="1"/>
  <c r="R3898" i="1"/>
  <c r="Q3898" i="1"/>
  <c r="P3898" i="1"/>
  <c r="O3898" i="1"/>
  <c r="N3898" i="1"/>
  <c r="M3898" i="1"/>
  <c r="L3898" i="1"/>
  <c r="K3898" i="1"/>
  <c r="J3898" i="1"/>
  <c r="I3898" i="1"/>
  <c r="H3898" i="1"/>
  <c r="U3895" i="1"/>
  <c r="T3895" i="1"/>
  <c r="S3895" i="1"/>
  <c r="R3895" i="1"/>
  <c r="Q3895" i="1"/>
  <c r="P3895" i="1"/>
  <c r="O3895" i="1"/>
  <c r="N3895" i="1"/>
  <c r="M3895" i="1"/>
  <c r="L3895" i="1"/>
  <c r="K3895" i="1"/>
  <c r="J3895" i="1"/>
  <c r="I3895" i="1"/>
  <c r="H3895" i="1"/>
  <c r="U3894" i="1"/>
  <c r="T3894" i="1"/>
  <c r="S3894" i="1"/>
  <c r="R3894" i="1"/>
  <c r="Q3894" i="1"/>
  <c r="P3894" i="1"/>
  <c r="O3894" i="1"/>
  <c r="N3894" i="1"/>
  <c r="M3894" i="1"/>
  <c r="L3894" i="1"/>
  <c r="K3894" i="1"/>
  <c r="J3894" i="1"/>
  <c r="I3894" i="1"/>
  <c r="H3894" i="1"/>
  <c r="U3893" i="1"/>
  <c r="T3893" i="1"/>
  <c r="S3893" i="1"/>
  <c r="R3893" i="1"/>
  <c r="Q3893" i="1"/>
  <c r="P3893" i="1"/>
  <c r="O3893" i="1"/>
  <c r="N3893" i="1"/>
  <c r="M3893" i="1"/>
  <c r="L3893" i="1"/>
  <c r="K3893" i="1"/>
  <c r="J3893" i="1"/>
  <c r="I3893" i="1"/>
  <c r="H3893" i="1"/>
  <c r="U3892" i="1"/>
  <c r="T3892" i="1"/>
  <c r="S3892" i="1"/>
  <c r="R3892" i="1"/>
  <c r="Q3892" i="1"/>
  <c r="P3892" i="1"/>
  <c r="O3892" i="1"/>
  <c r="N3892" i="1"/>
  <c r="M3892" i="1"/>
  <c r="L3892" i="1"/>
  <c r="K3892" i="1"/>
  <c r="J3892" i="1"/>
  <c r="I3892" i="1"/>
  <c r="H3892" i="1"/>
  <c r="U3888" i="1"/>
  <c r="T3888" i="1"/>
  <c r="S3888" i="1"/>
  <c r="R3888" i="1"/>
  <c r="Q3888" i="1"/>
  <c r="P3888" i="1"/>
  <c r="O3888" i="1"/>
  <c r="N3888" i="1"/>
  <c r="M3888" i="1"/>
  <c r="L3888" i="1"/>
  <c r="K3888" i="1"/>
  <c r="J3888" i="1"/>
  <c r="I3888" i="1"/>
  <c r="H3888" i="1"/>
  <c r="U3878" i="1"/>
  <c r="T3878" i="1"/>
  <c r="S3878" i="1"/>
  <c r="R3878" i="1"/>
  <c r="Q3878" i="1"/>
  <c r="P3878" i="1"/>
  <c r="O3878" i="1"/>
  <c r="N3878" i="1"/>
  <c r="M3878" i="1"/>
  <c r="L3878" i="1"/>
  <c r="K3878" i="1"/>
  <c r="J3878" i="1"/>
  <c r="I3878" i="1"/>
  <c r="H3878" i="1"/>
  <c r="U3877" i="1"/>
  <c r="T3877" i="1"/>
  <c r="S3877" i="1"/>
  <c r="R3877" i="1"/>
  <c r="Q3877" i="1"/>
  <c r="P3877" i="1"/>
  <c r="O3877" i="1"/>
  <c r="N3877" i="1"/>
  <c r="M3877" i="1"/>
  <c r="L3877" i="1"/>
  <c r="K3877" i="1"/>
  <c r="J3877" i="1"/>
  <c r="I3877" i="1"/>
  <c r="H3877" i="1"/>
  <c r="U3876" i="1"/>
  <c r="T3876" i="1"/>
  <c r="S3876" i="1"/>
  <c r="R3876" i="1"/>
  <c r="Q3876" i="1"/>
  <c r="P3876" i="1"/>
  <c r="O3876" i="1"/>
  <c r="N3876" i="1"/>
  <c r="M3876" i="1"/>
  <c r="L3876" i="1"/>
  <c r="K3876" i="1"/>
  <c r="J3876" i="1"/>
  <c r="I3876" i="1"/>
  <c r="H3876" i="1"/>
  <c r="U3875" i="1"/>
  <c r="T3875" i="1"/>
  <c r="S3875" i="1"/>
  <c r="R3875" i="1"/>
  <c r="Q3875" i="1"/>
  <c r="P3875" i="1"/>
  <c r="O3875" i="1"/>
  <c r="N3875" i="1"/>
  <c r="M3875" i="1"/>
  <c r="L3875" i="1"/>
  <c r="K3875" i="1"/>
  <c r="J3875" i="1"/>
  <c r="I3875" i="1"/>
  <c r="H3875" i="1"/>
  <c r="U3874" i="1"/>
  <c r="T3874" i="1"/>
  <c r="S3874" i="1"/>
  <c r="R3874" i="1"/>
  <c r="Q3874" i="1"/>
  <c r="P3874" i="1"/>
  <c r="O3874" i="1"/>
  <c r="N3874" i="1"/>
  <c r="M3874" i="1"/>
  <c r="L3874" i="1"/>
  <c r="K3874" i="1"/>
  <c r="J3874" i="1"/>
  <c r="I3874" i="1"/>
  <c r="H3874" i="1"/>
  <c r="U3873" i="1"/>
  <c r="T3873" i="1"/>
  <c r="S3873" i="1"/>
  <c r="R3873" i="1"/>
  <c r="Q3873" i="1"/>
  <c r="P3873" i="1"/>
  <c r="O3873" i="1"/>
  <c r="N3873" i="1"/>
  <c r="M3873" i="1"/>
  <c r="L3873" i="1"/>
  <c r="K3873" i="1"/>
  <c r="J3873" i="1"/>
  <c r="I3873" i="1"/>
  <c r="H3873" i="1"/>
  <c r="U3872" i="1"/>
  <c r="T3872" i="1"/>
  <c r="S3872" i="1"/>
  <c r="R3872" i="1"/>
  <c r="Q3872" i="1"/>
  <c r="P3872" i="1"/>
  <c r="O3872" i="1"/>
  <c r="N3872" i="1"/>
  <c r="M3872" i="1"/>
  <c r="L3872" i="1"/>
  <c r="K3872" i="1"/>
  <c r="J3872" i="1"/>
  <c r="I3872" i="1"/>
  <c r="H3872" i="1"/>
  <c r="U3871" i="1"/>
  <c r="T3871" i="1"/>
  <c r="S3871" i="1"/>
  <c r="R3871" i="1"/>
  <c r="Q3871" i="1"/>
  <c r="P3871" i="1"/>
  <c r="O3871" i="1"/>
  <c r="N3871" i="1"/>
  <c r="M3871" i="1"/>
  <c r="L3871" i="1"/>
  <c r="K3871" i="1"/>
  <c r="J3871" i="1"/>
  <c r="I3871" i="1"/>
  <c r="H3871" i="1"/>
  <c r="U3870" i="1"/>
  <c r="T3870" i="1"/>
  <c r="S3870" i="1"/>
  <c r="R3870" i="1"/>
  <c r="Q3870" i="1"/>
  <c r="P3870" i="1"/>
  <c r="O3870" i="1"/>
  <c r="N3870" i="1"/>
  <c r="M3870" i="1"/>
  <c r="L3870" i="1"/>
  <c r="K3870" i="1"/>
  <c r="J3870" i="1"/>
  <c r="I3870" i="1"/>
  <c r="H3870" i="1"/>
  <c r="U3869" i="1"/>
  <c r="T3869" i="1"/>
  <c r="S3869" i="1"/>
  <c r="R3869" i="1"/>
  <c r="Q3869" i="1"/>
  <c r="P3869" i="1"/>
  <c r="O3869" i="1"/>
  <c r="N3869" i="1"/>
  <c r="M3869" i="1"/>
  <c r="L3869" i="1"/>
  <c r="K3869" i="1"/>
  <c r="J3869" i="1"/>
  <c r="I3869" i="1"/>
  <c r="H3869" i="1"/>
  <c r="U3868" i="1"/>
  <c r="T3868" i="1"/>
  <c r="S3868" i="1"/>
  <c r="R3868" i="1"/>
  <c r="Q3868" i="1"/>
  <c r="P3868" i="1"/>
  <c r="O3868" i="1"/>
  <c r="N3868" i="1"/>
  <c r="M3868" i="1"/>
  <c r="L3868" i="1"/>
  <c r="K3868" i="1"/>
  <c r="J3868" i="1"/>
  <c r="I3868" i="1"/>
  <c r="H3868" i="1"/>
  <c r="U3864" i="1"/>
  <c r="T3864" i="1"/>
  <c r="S3864" i="1"/>
  <c r="R3864" i="1"/>
  <c r="Q3864" i="1"/>
  <c r="P3864" i="1"/>
  <c r="O3864" i="1"/>
  <c r="N3864" i="1"/>
  <c r="M3864" i="1"/>
  <c r="L3864" i="1"/>
  <c r="K3864" i="1"/>
  <c r="J3864" i="1"/>
  <c r="I3864" i="1"/>
  <c r="H3864" i="1"/>
  <c r="U3848" i="1"/>
  <c r="T3848" i="1"/>
  <c r="S3848" i="1"/>
  <c r="R3848" i="1"/>
  <c r="Q3848" i="1"/>
  <c r="P3848" i="1"/>
  <c r="O3848" i="1"/>
  <c r="N3848" i="1"/>
  <c r="M3848" i="1"/>
  <c r="L3848" i="1"/>
  <c r="K3848" i="1"/>
  <c r="J3848" i="1"/>
  <c r="I3848" i="1"/>
  <c r="H3848" i="1"/>
  <c r="U3838" i="1"/>
  <c r="U3896" i="1" s="1"/>
  <c r="T3838" i="1"/>
  <c r="S3838" i="1"/>
  <c r="R3838" i="1"/>
  <c r="R3896" i="1" s="1"/>
  <c r="Q3838" i="1"/>
  <c r="Q3896" i="1" s="1"/>
  <c r="P3838" i="1"/>
  <c r="P3896" i="1" s="1"/>
  <c r="O3838" i="1"/>
  <c r="O3896" i="1" s="1"/>
  <c r="N3838" i="1"/>
  <c r="N3896" i="1" s="1"/>
  <c r="M3838" i="1"/>
  <c r="M3896" i="1" s="1"/>
  <c r="L3838" i="1"/>
  <c r="L3896" i="1" s="1"/>
  <c r="K3838" i="1"/>
  <c r="K3896" i="1" s="1"/>
  <c r="J3838" i="1"/>
  <c r="J3896" i="1" s="1"/>
  <c r="I3838" i="1"/>
  <c r="I3896" i="1" s="1"/>
  <c r="H3838" i="1"/>
  <c r="H3896" i="1" s="1"/>
  <c r="U3831" i="1"/>
  <c r="T3831" i="1"/>
  <c r="S3831" i="1"/>
  <c r="R3831" i="1"/>
  <c r="Q3831" i="1"/>
  <c r="P3831" i="1"/>
  <c r="O3831" i="1"/>
  <c r="N3831" i="1"/>
  <c r="M3831" i="1"/>
  <c r="L3831" i="1"/>
  <c r="K3831" i="1"/>
  <c r="J3831" i="1"/>
  <c r="I3831" i="1"/>
  <c r="H3831" i="1"/>
  <c r="U3817" i="1"/>
  <c r="T3817" i="1"/>
  <c r="S3817" i="1"/>
  <c r="R3817" i="1"/>
  <c r="Q3817" i="1"/>
  <c r="P3817" i="1"/>
  <c r="O3817" i="1"/>
  <c r="N3817" i="1"/>
  <c r="M3817" i="1"/>
  <c r="L3817" i="1"/>
  <c r="K3817" i="1"/>
  <c r="J3817" i="1"/>
  <c r="I3817" i="1"/>
  <c r="H3817" i="1"/>
  <c r="U3799" i="1"/>
  <c r="T3799" i="1"/>
  <c r="S3799" i="1"/>
  <c r="R3799" i="1"/>
  <c r="Q3799" i="1"/>
  <c r="P3799" i="1"/>
  <c r="O3799" i="1"/>
  <c r="N3799" i="1"/>
  <c r="M3799" i="1"/>
  <c r="L3799" i="1"/>
  <c r="K3799" i="1"/>
  <c r="J3799" i="1"/>
  <c r="I3799" i="1"/>
  <c r="H3799" i="1"/>
  <c r="U3798" i="1"/>
  <c r="T3798" i="1"/>
  <c r="S3798" i="1"/>
  <c r="R3798" i="1"/>
  <c r="Q3798" i="1"/>
  <c r="P3798" i="1"/>
  <c r="O3798" i="1"/>
  <c r="N3798" i="1"/>
  <c r="M3798" i="1"/>
  <c r="L3798" i="1"/>
  <c r="K3798" i="1"/>
  <c r="J3798" i="1"/>
  <c r="I3798" i="1"/>
  <c r="H3798" i="1"/>
  <c r="U3797" i="1"/>
  <c r="T3797" i="1"/>
  <c r="S3797" i="1"/>
  <c r="R3797" i="1"/>
  <c r="Q3797" i="1"/>
  <c r="P3797" i="1"/>
  <c r="O3797" i="1"/>
  <c r="N3797" i="1"/>
  <c r="M3797" i="1"/>
  <c r="L3797" i="1"/>
  <c r="K3797" i="1"/>
  <c r="J3797" i="1"/>
  <c r="I3797" i="1"/>
  <c r="H3797" i="1"/>
  <c r="U3796" i="1"/>
  <c r="T3796" i="1"/>
  <c r="S3796" i="1"/>
  <c r="R3796" i="1"/>
  <c r="Q3796" i="1"/>
  <c r="P3796" i="1"/>
  <c r="O3796" i="1"/>
  <c r="N3796" i="1"/>
  <c r="M3796" i="1"/>
  <c r="L3796" i="1"/>
  <c r="K3796" i="1"/>
  <c r="J3796" i="1"/>
  <c r="I3796" i="1"/>
  <c r="H3796" i="1"/>
  <c r="U3795" i="1"/>
  <c r="T3795" i="1"/>
  <c r="S3795" i="1"/>
  <c r="R3795" i="1"/>
  <c r="Q3795" i="1"/>
  <c r="P3795" i="1"/>
  <c r="O3795" i="1"/>
  <c r="N3795" i="1"/>
  <c r="M3795" i="1"/>
  <c r="L3795" i="1"/>
  <c r="K3795" i="1"/>
  <c r="J3795" i="1"/>
  <c r="I3795" i="1"/>
  <c r="H3795" i="1"/>
  <c r="U3794" i="1"/>
  <c r="T3794" i="1"/>
  <c r="S3794" i="1"/>
  <c r="R3794" i="1"/>
  <c r="Q3794" i="1"/>
  <c r="P3794" i="1"/>
  <c r="O3794" i="1"/>
  <c r="N3794" i="1"/>
  <c r="M3794" i="1"/>
  <c r="L3794" i="1"/>
  <c r="K3794" i="1"/>
  <c r="J3794" i="1"/>
  <c r="I3794" i="1"/>
  <c r="H3794" i="1"/>
  <c r="U3793" i="1"/>
  <c r="T3793" i="1"/>
  <c r="S3793" i="1"/>
  <c r="R3793" i="1"/>
  <c r="Q3793" i="1"/>
  <c r="P3793" i="1"/>
  <c r="O3793" i="1"/>
  <c r="N3793" i="1"/>
  <c r="M3793" i="1"/>
  <c r="L3793" i="1"/>
  <c r="K3793" i="1"/>
  <c r="J3793" i="1"/>
  <c r="I3793" i="1"/>
  <c r="H3793" i="1"/>
  <c r="U3792" i="1"/>
  <c r="T3792" i="1"/>
  <c r="S3792" i="1"/>
  <c r="R3792" i="1"/>
  <c r="Q3792" i="1"/>
  <c r="P3792" i="1"/>
  <c r="O3792" i="1"/>
  <c r="N3792" i="1"/>
  <c r="M3792" i="1"/>
  <c r="L3792" i="1"/>
  <c r="K3792" i="1"/>
  <c r="J3792" i="1"/>
  <c r="I3792" i="1"/>
  <c r="H3792" i="1"/>
  <c r="U3791" i="1"/>
  <c r="T3791" i="1"/>
  <c r="S3791" i="1"/>
  <c r="R3791" i="1"/>
  <c r="Q3791" i="1"/>
  <c r="P3791" i="1"/>
  <c r="O3791" i="1"/>
  <c r="N3791" i="1"/>
  <c r="M3791" i="1"/>
  <c r="L3791" i="1"/>
  <c r="K3791" i="1"/>
  <c r="J3791" i="1"/>
  <c r="I3791" i="1"/>
  <c r="H3791" i="1"/>
  <c r="U3790" i="1"/>
  <c r="T3790" i="1"/>
  <c r="S3790" i="1"/>
  <c r="R3790" i="1"/>
  <c r="Q3790" i="1"/>
  <c r="P3790" i="1"/>
  <c r="O3790" i="1"/>
  <c r="N3790" i="1"/>
  <c r="M3790" i="1"/>
  <c r="L3790" i="1"/>
  <c r="K3790" i="1"/>
  <c r="J3790" i="1"/>
  <c r="I3790" i="1"/>
  <c r="H3790" i="1"/>
  <c r="U3789" i="1"/>
  <c r="T3789" i="1"/>
  <c r="S3789" i="1"/>
  <c r="R3789" i="1"/>
  <c r="Q3789" i="1"/>
  <c r="P3789" i="1"/>
  <c r="O3789" i="1"/>
  <c r="N3789" i="1"/>
  <c r="M3789" i="1"/>
  <c r="L3789" i="1"/>
  <c r="K3789" i="1"/>
  <c r="J3789" i="1"/>
  <c r="I3789" i="1"/>
  <c r="H3789" i="1"/>
  <c r="U3785" i="1"/>
  <c r="T3785" i="1"/>
  <c r="S3785" i="1"/>
  <c r="R3785" i="1"/>
  <c r="Q3785" i="1"/>
  <c r="P3785" i="1"/>
  <c r="O3785" i="1"/>
  <c r="N3785" i="1"/>
  <c r="M3785" i="1"/>
  <c r="L3785" i="1"/>
  <c r="K3785" i="1"/>
  <c r="J3785" i="1"/>
  <c r="I3785" i="1"/>
  <c r="H3785" i="1"/>
  <c r="S3775" i="1"/>
  <c r="R3775" i="1"/>
  <c r="Q3775" i="1"/>
  <c r="P3775" i="1"/>
  <c r="O3775" i="1"/>
  <c r="N3775" i="1"/>
  <c r="M3775" i="1"/>
  <c r="L3775" i="1"/>
  <c r="K3775" i="1"/>
  <c r="J3775" i="1"/>
  <c r="I3775" i="1"/>
  <c r="H3775" i="1"/>
  <c r="U3774" i="1"/>
  <c r="T3774" i="1"/>
  <c r="S3774" i="1"/>
  <c r="R3774" i="1"/>
  <c r="Q3774" i="1"/>
  <c r="P3774" i="1"/>
  <c r="O3774" i="1"/>
  <c r="N3774" i="1"/>
  <c r="M3774" i="1"/>
  <c r="L3774" i="1"/>
  <c r="K3774" i="1"/>
  <c r="J3774" i="1"/>
  <c r="I3774" i="1"/>
  <c r="H3774" i="1"/>
  <c r="U3773" i="1"/>
  <c r="T3773" i="1"/>
  <c r="S3773" i="1"/>
  <c r="R3773" i="1"/>
  <c r="Q3773" i="1"/>
  <c r="P3773" i="1"/>
  <c r="O3773" i="1"/>
  <c r="N3773" i="1"/>
  <c r="M3773" i="1"/>
  <c r="L3773" i="1"/>
  <c r="K3773" i="1"/>
  <c r="J3773" i="1"/>
  <c r="I3773" i="1"/>
  <c r="H3773" i="1"/>
  <c r="U3772" i="1"/>
  <c r="T3772" i="1"/>
  <c r="S3772" i="1"/>
  <c r="R3772" i="1"/>
  <c r="Q3772" i="1"/>
  <c r="P3772" i="1"/>
  <c r="O3772" i="1"/>
  <c r="N3772" i="1"/>
  <c r="M3772" i="1"/>
  <c r="L3772" i="1"/>
  <c r="K3772" i="1"/>
  <c r="J3772" i="1"/>
  <c r="I3772" i="1"/>
  <c r="H3772" i="1"/>
  <c r="U3771" i="1"/>
  <c r="T3771" i="1"/>
  <c r="S3771" i="1"/>
  <c r="R3771" i="1"/>
  <c r="Q3771" i="1"/>
  <c r="P3771" i="1"/>
  <c r="O3771" i="1"/>
  <c r="N3771" i="1"/>
  <c r="M3771" i="1"/>
  <c r="L3771" i="1"/>
  <c r="K3771" i="1"/>
  <c r="J3771" i="1"/>
  <c r="I3771" i="1"/>
  <c r="H3771" i="1"/>
  <c r="U3770" i="1"/>
  <c r="T3770" i="1"/>
  <c r="S3770" i="1"/>
  <c r="R3770" i="1"/>
  <c r="Q3770" i="1"/>
  <c r="P3770" i="1"/>
  <c r="O3770" i="1"/>
  <c r="N3770" i="1"/>
  <c r="M3770" i="1"/>
  <c r="L3770" i="1"/>
  <c r="K3770" i="1"/>
  <c r="J3770" i="1"/>
  <c r="I3770" i="1"/>
  <c r="H3770" i="1"/>
  <c r="U3769" i="1"/>
  <c r="T3769" i="1"/>
  <c r="S3769" i="1"/>
  <c r="R3769" i="1"/>
  <c r="Q3769" i="1"/>
  <c r="P3769" i="1"/>
  <c r="O3769" i="1"/>
  <c r="N3769" i="1"/>
  <c r="M3769" i="1"/>
  <c r="L3769" i="1"/>
  <c r="K3769" i="1"/>
  <c r="J3769" i="1"/>
  <c r="I3769" i="1"/>
  <c r="H3769" i="1"/>
  <c r="U3768" i="1"/>
  <c r="T3768" i="1"/>
  <c r="S3768" i="1"/>
  <c r="R3768" i="1"/>
  <c r="Q3768" i="1"/>
  <c r="P3768" i="1"/>
  <c r="O3768" i="1"/>
  <c r="N3768" i="1"/>
  <c r="M3768" i="1"/>
  <c r="L3768" i="1"/>
  <c r="K3768" i="1"/>
  <c r="J3768" i="1"/>
  <c r="I3768" i="1"/>
  <c r="H3768" i="1"/>
  <c r="U3767" i="1"/>
  <c r="T3767" i="1"/>
  <c r="S3767" i="1"/>
  <c r="R3767" i="1"/>
  <c r="Q3767" i="1"/>
  <c r="P3767" i="1"/>
  <c r="O3767" i="1"/>
  <c r="N3767" i="1"/>
  <c r="M3767" i="1"/>
  <c r="L3767" i="1"/>
  <c r="K3767" i="1"/>
  <c r="J3767" i="1"/>
  <c r="I3767" i="1"/>
  <c r="H3767" i="1"/>
  <c r="U3766" i="1"/>
  <c r="T3766" i="1"/>
  <c r="S3766" i="1"/>
  <c r="R3766" i="1"/>
  <c r="Q3766" i="1"/>
  <c r="P3766" i="1"/>
  <c r="O3766" i="1"/>
  <c r="N3766" i="1"/>
  <c r="M3766" i="1"/>
  <c r="L3766" i="1"/>
  <c r="K3766" i="1"/>
  <c r="J3766" i="1"/>
  <c r="I3766" i="1"/>
  <c r="H3766" i="1"/>
  <c r="U3765" i="1"/>
  <c r="T3765" i="1"/>
  <c r="S3765" i="1"/>
  <c r="R3765" i="1"/>
  <c r="Q3765" i="1"/>
  <c r="P3765" i="1"/>
  <c r="O3765" i="1"/>
  <c r="N3765" i="1"/>
  <c r="M3765" i="1"/>
  <c r="L3765" i="1"/>
  <c r="K3765" i="1"/>
  <c r="J3765" i="1"/>
  <c r="I3765" i="1"/>
  <c r="H3765" i="1"/>
  <c r="T3761" i="1"/>
  <c r="S3761" i="1"/>
  <c r="R3761" i="1"/>
  <c r="Q3761" i="1"/>
  <c r="P3761" i="1"/>
  <c r="O3761" i="1"/>
  <c r="N3761" i="1"/>
  <c r="M3761" i="1"/>
  <c r="L3761" i="1"/>
  <c r="K3761" i="1"/>
  <c r="J3761" i="1"/>
  <c r="I3761" i="1"/>
  <c r="H3761" i="1"/>
  <c r="U3749" i="1"/>
  <c r="T3749" i="1"/>
  <c r="S3749" i="1"/>
  <c r="R3749" i="1"/>
  <c r="Q3749" i="1"/>
  <c r="P3749" i="1"/>
  <c r="O3749" i="1"/>
  <c r="N3749" i="1"/>
  <c r="M3749" i="1"/>
  <c r="L3749" i="1"/>
  <c r="K3749" i="1"/>
  <c r="J3749" i="1"/>
  <c r="I3749" i="1"/>
  <c r="H3749" i="1"/>
  <c r="S3744" i="1"/>
  <c r="R3744" i="1"/>
  <c r="Q3744" i="1"/>
  <c r="P3744" i="1"/>
  <c r="O3744" i="1"/>
  <c r="N3744" i="1"/>
  <c r="M3744" i="1"/>
  <c r="L3744" i="1"/>
  <c r="K3744" i="1"/>
  <c r="J3744" i="1"/>
  <c r="I3744" i="1"/>
  <c r="H3744" i="1"/>
  <c r="U3738" i="1"/>
  <c r="T3738" i="1"/>
  <c r="T3902" i="1" s="1"/>
  <c r="S3738" i="1"/>
  <c r="S3902" i="1" s="1"/>
  <c r="R3738" i="1"/>
  <c r="R3902" i="1" s="1"/>
  <c r="Q3738" i="1"/>
  <c r="Q3902" i="1" s="1"/>
  <c r="P3738" i="1"/>
  <c r="P3902" i="1" s="1"/>
  <c r="O3738" i="1"/>
  <c r="O3902" i="1" s="1"/>
  <c r="N3738" i="1"/>
  <c r="N3902" i="1" s="1"/>
  <c r="M3738" i="1"/>
  <c r="M3902" i="1" s="1"/>
  <c r="L3738" i="1"/>
  <c r="L3902" i="1" s="1"/>
  <c r="K3738" i="1"/>
  <c r="K3902" i="1" s="1"/>
  <c r="J3738" i="1"/>
  <c r="J3902" i="1" s="1"/>
  <c r="I3738" i="1"/>
  <c r="I3902" i="1" s="1"/>
  <c r="H3738" i="1"/>
  <c r="H3902" i="1" s="1"/>
  <c r="U3732" i="1"/>
  <c r="T3732" i="1"/>
  <c r="S3732" i="1"/>
  <c r="R3732" i="1"/>
  <c r="Q3732" i="1"/>
  <c r="P3732" i="1"/>
  <c r="O3732" i="1"/>
  <c r="N3732" i="1"/>
  <c r="M3732" i="1"/>
  <c r="L3732" i="1"/>
  <c r="K3732" i="1"/>
  <c r="J3732" i="1"/>
  <c r="I3732" i="1"/>
  <c r="H3732" i="1"/>
  <c r="S3727" i="1"/>
  <c r="R3727" i="1"/>
  <c r="Q3727" i="1"/>
  <c r="P3727" i="1"/>
  <c r="O3727" i="1"/>
  <c r="N3727" i="1"/>
  <c r="M3727" i="1"/>
  <c r="L3727" i="1"/>
  <c r="K3727" i="1"/>
  <c r="J3727" i="1"/>
  <c r="I3727" i="1"/>
  <c r="H3727" i="1"/>
  <c r="U3720" i="1"/>
  <c r="T3720" i="1"/>
  <c r="T3901" i="1" s="1"/>
  <c r="S3720" i="1"/>
  <c r="R3720" i="1"/>
  <c r="R3901" i="1" s="1"/>
  <c r="Q3720" i="1"/>
  <c r="Q3901" i="1" s="1"/>
  <c r="P3720" i="1"/>
  <c r="P3901" i="1" s="1"/>
  <c r="O3720" i="1"/>
  <c r="O3901" i="1" s="1"/>
  <c r="N3720" i="1"/>
  <c r="N3901" i="1" s="1"/>
  <c r="M3720" i="1"/>
  <c r="M3901" i="1" s="1"/>
  <c r="L3720" i="1"/>
  <c r="L3901" i="1" s="1"/>
  <c r="K3720" i="1"/>
  <c r="K3901" i="1" s="1"/>
  <c r="J3720" i="1"/>
  <c r="J3901" i="1" s="1"/>
  <c r="I3720" i="1"/>
  <c r="I3901" i="1" s="1"/>
  <c r="H3720" i="1"/>
  <c r="H3901" i="1" s="1"/>
  <c r="U3712" i="1"/>
  <c r="T3712" i="1"/>
  <c r="S3712" i="1"/>
  <c r="R3712" i="1"/>
  <c r="Q3712" i="1"/>
  <c r="P3712" i="1"/>
  <c r="O3712" i="1"/>
  <c r="N3712" i="1"/>
  <c r="M3712" i="1"/>
  <c r="L3712" i="1"/>
  <c r="K3712" i="1"/>
  <c r="J3712" i="1"/>
  <c r="I3712" i="1"/>
  <c r="H3712" i="1"/>
  <c r="U3711" i="1"/>
  <c r="T3711" i="1"/>
  <c r="S3711" i="1"/>
  <c r="R3711" i="1"/>
  <c r="Q3711" i="1"/>
  <c r="P3711" i="1"/>
  <c r="O3711" i="1"/>
  <c r="N3711" i="1"/>
  <c r="M3711" i="1"/>
  <c r="L3711" i="1"/>
  <c r="K3711" i="1"/>
  <c r="J3711" i="1"/>
  <c r="I3711" i="1"/>
  <c r="H3711" i="1"/>
  <c r="U3710" i="1"/>
  <c r="T3710" i="1"/>
  <c r="S3710" i="1"/>
  <c r="R3710" i="1"/>
  <c r="Q3710" i="1"/>
  <c r="P3710" i="1"/>
  <c r="O3710" i="1"/>
  <c r="N3710" i="1"/>
  <c r="M3710" i="1"/>
  <c r="L3710" i="1"/>
  <c r="K3710" i="1"/>
  <c r="J3710" i="1"/>
  <c r="I3710" i="1"/>
  <c r="H3710" i="1"/>
  <c r="U3709" i="1"/>
  <c r="T3709" i="1"/>
  <c r="S3709" i="1"/>
  <c r="R3709" i="1"/>
  <c r="Q3709" i="1"/>
  <c r="P3709" i="1"/>
  <c r="O3709" i="1"/>
  <c r="N3709" i="1"/>
  <c r="M3709" i="1"/>
  <c r="L3709" i="1"/>
  <c r="K3709" i="1"/>
  <c r="J3709" i="1"/>
  <c r="I3709" i="1"/>
  <c r="H3709" i="1"/>
  <c r="U3708" i="1"/>
  <c r="T3708" i="1"/>
  <c r="S3708" i="1"/>
  <c r="R3708" i="1"/>
  <c r="Q3708" i="1"/>
  <c r="P3708" i="1"/>
  <c r="O3708" i="1"/>
  <c r="N3708" i="1"/>
  <c r="M3708" i="1"/>
  <c r="L3708" i="1"/>
  <c r="K3708" i="1"/>
  <c r="J3708" i="1"/>
  <c r="I3708" i="1"/>
  <c r="H3708" i="1"/>
  <c r="U3707" i="1"/>
  <c r="T3707" i="1"/>
  <c r="S3707" i="1"/>
  <c r="R3707" i="1"/>
  <c r="Q3707" i="1"/>
  <c r="P3707" i="1"/>
  <c r="O3707" i="1"/>
  <c r="N3707" i="1"/>
  <c r="M3707" i="1"/>
  <c r="L3707" i="1"/>
  <c r="K3707" i="1"/>
  <c r="J3707" i="1"/>
  <c r="I3707" i="1"/>
  <c r="H3707" i="1"/>
  <c r="U3706" i="1"/>
  <c r="T3706" i="1"/>
  <c r="S3706" i="1"/>
  <c r="R3706" i="1"/>
  <c r="Q3706" i="1"/>
  <c r="P3706" i="1"/>
  <c r="O3706" i="1"/>
  <c r="N3706" i="1"/>
  <c r="M3706" i="1"/>
  <c r="L3706" i="1"/>
  <c r="K3706" i="1"/>
  <c r="J3706" i="1"/>
  <c r="I3706" i="1"/>
  <c r="H3706" i="1"/>
  <c r="U3705" i="1"/>
  <c r="T3705" i="1"/>
  <c r="S3705" i="1"/>
  <c r="R3705" i="1"/>
  <c r="Q3705" i="1"/>
  <c r="P3705" i="1"/>
  <c r="O3705" i="1"/>
  <c r="N3705" i="1"/>
  <c r="M3705" i="1"/>
  <c r="L3705" i="1"/>
  <c r="K3705" i="1"/>
  <c r="J3705" i="1"/>
  <c r="I3705" i="1"/>
  <c r="H3705" i="1"/>
  <c r="U3704" i="1"/>
  <c r="T3704" i="1"/>
  <c r="S3704" i="1"/>
  <c r="R3704" i="1"/>
  <c r="Q3704" i="1"/>
  <c r="P3704" i="1"/>
  <c r="O3704" i="1"/>
  <c r="N3704" i="1"/>
  <c r="M3704" i="1"/>
  <c r="L3704" i="1"/>
  <c r="K3704" i="1"/>
  <c r="J3704" i="1"/>
  <c r="I3704" i="1"/>
  <c r="H3704" i="1"/>
  <c r="U3703" i="1"/>
  <c r="T3703" i="1"/>
  <c r="S3703" i="1"/>
  <c r="R3703" i="1"/>
  <c r="Q3703" i="1"/>
  <c r="P3703" i="1"/>
  <c r="O3703" i="1"/>
  <c r="N3703" i="1"/>
  <c r="M3703" i="1"/>
  <c r="L3703" i="1"/>
  <c r="K3703" i="1"/>
  <c r="J3703" i="1"/>
  <c r="I3703" i="1"/>
  <c r="H3703" i="1"/>
  <c r="S3702" i="1"/>
  <c r="R3702" i="1"/>
  <c r="Q3702" i="1"/>
  <c r="P3702" i="1"/>
  <c r="O3702" i="1"/>
  <c r="N3702" i="1"/>
  <c r="M3702" i="1"/>
  <c r="L3702" i="1"/>
  <c r="K3702" i="1"/>
  <c r="J3702" i="1"/>
  <c r="I3702" i="1"/>
  <c r="H3702" i="1"/>
  <c r="U3698" i="1"/>
  <c r="T3698" i="1"/>
  <c r="S3698" i="1"/>
  <c r="R3698" i="1"/>
  <c r="Q3698" i="1"/>
  <c r="P3698" i="1"/>
  <c r="O3698" i="1"/>
  <c r="N3698" i="1"/>
  <c r="M3698" i="1"/>
  <c r="L3698" i="1"/>
  <c r="K3698" i="1"/>
  <c r="J3698" i="1"/>
  <c r="I3698" i="1"/>
  <c r="H3698" i="1"/>
  <c r="S3681" i="1"/>
  <c r="R3681" i="1"/>
  <c r="Q3681" i="1"/>
  <c r="P3681" i="1"/>
  <c r="O3681" i="1"/>
  <c r="N3681" i="1"/>
  <c r="M3681" i="1"/>
  <c r="L3681" i="1"/>
  <c r="K3681" i="1"/>
  <c r="J3681" i="1"/>
  <c r="I3681" i="1"/>
  <c r="H3681" i="1"/>
  <c r="U3681" i="1"/>
  <c r="U3645" i="1"/>
  <c r="T3645" i="1"/>
  <c r="S3645" i="1"/>
  <c r="R3645" i="1"/>
  <c r="Q3645" i="1"/>
  <c r="P3645" i="1"/>
  <c r="O3645" i="1"/>
  <c r="N3645" i="1"/>
  <c r="M3645" i="1"/>
  <c r="L3645" i="1"/>
  <c r="K3645" i="1"/>
  <c r="J3645" i="1"/>
  <c r="I3645" i="1"/>
  <c r="H3645" i="1"/>
  <c r="U3644" i="1"/>
  <c r="T3644" i="1"/>
  <c r="S3644" i="1"/>
  <c r="R3644" i="1"/>
  <c r="Q3644" i="1"/>
  <c r="P3644" i="1"/>
  <c r="O3644" i="1"/>
  <c r="N3644" i="1"/>
  <c r="M3644" i="1"/>
  <c r="L3644" i="1"/>
  <c r="K3644" i="1"/>
  <c r="J3644" i="1"/>
  <c r="I3644" i="1"/>
  <c r="H3644" i="1"/>
  <c r="U3643" i="1"/>
  <c r="T3643" i="1"/>
  <c r="S3643" i="1"/>
  <c r="R3643" i="1"/>
  <c r="Q3643" i="1"/>
  <c r="P3643" i="1"/>
  <c r="O3643" i="1"/>
  <c r="N3643" i="1"/>
  <c r="M3643" i="1"/>
  <c r="L3643" i="1"/>
  <c r="K3643" i="1"/>
  <c r="J3643" i="1"/>
  <c r="I3643" i="1"/>
  <c r="H3643" i="1"/>
  <c r="U3642" i="1"/>
  <c r="T3642" i="1"/>
  <c r="S3642" i="1"/>
  <c r="R3642" i="1"/>
  <c r="Q3642" i="1"/>
  <c r="P3642" i="1"/>
  <c r="O3642" i="1"/>
  <c r="N3642" i="1"/>
  <c r="M3642" i="1"/>
  <c r="L3642" i="1"/>
  <c r="K3642" i="1"/>
  <c r="J3642" i="1"/>
  <c r="I3642" i="1"/>
  <c r="H3642" i="1"/>
  <c r="U3641" i="1"/>
  <c r="T3641" i="1"/>
  <c r="S3641" i="1"/>
  <c r="R3641" i="1"/>
  <c r="Q3641" i="1"/>
  <c r="P3641" i="1"/>
  <c r="O3641" i="1"/>
  <c r="N3641" i="1"/>
  <c r="M3641" i="1"/>
  <c r="L3641" i="1"/>
  <c r="K3641" i="1"/>
  <c r="J3641" i="1"/>
  <c r="I3641" i="1"/>
  <c r="H3641" i="1"/>
  <c r="U3640" i="1"/>
  <c r="T3640" i="1"/>
  <c r="S3640" i="1"/>
  <c r="R3640" i="1"/>
  <c r="Q3640" i="1"/>
  <c r="P3640" i="1"/>
  <c r="O3640" i="1"/>
  <c r="N3640" i="1"/>
  <c r="M3640" i="1"/>
  <c r="L3640" i="1"/>
  <c r="K3640" i="1"/>
  <c r="J3640" i="1"/>
  <c r="I3640" i="1"/>
  <c r="H3640" i="1"/>
  <c r="U3639" i="1"/>
  <c r="T3639" i="1"/>
  <c r="S3639" i="1"/>
  <c r="R3639" i="1"/>
  <c r="Q3639" i="1"/>
  <c r="P3639" i="1"/>
  <c r="O3639" i="1"/>
  <c r="N3639" i="1"/>
  <c r="M3639" i="1"/>
  <c r="L3639" i="1"/>
  <c r="K3639" i="1"/>
  <c r="J3639" i="1"/>
  <c r="I3639" i="1"/>
  <c r="H3639" i="1"/>
  <c r="U3638" i="1"/>
  <c r="T3638" i="1"/>
  <c r="S3638" i="1"/>
  <c r="R3638" i="1"/>
  <c r="Q3638" i="1"/>
  <c r="P3638" i="1"/>
  <c r="O3638" i="1"/>
  <c r="N3638" i="1"/>
  <c r="M3638" i="1"/>
  <c r="L3638" i="1"/>
  <c r="K3638" i="1"/>
  <c r="J3638" i="1"/>
  <c r="I3638" i="1"/>
  <c r="H3638" i="1"/>
  <c r="U3637" i="1"/>
  <c r="T3637" i="1"/>
  <c r="S3637" i="1"/>
  <c r="R3637" i="1"/>
  <c r="Q3637" i="1"/>
  <c r="P3637" i="1"/>
  <c r="O3637" i="1"/>
  <c r="N3637" i="1"/>
  <c r="M3637" i="1"/>
  <c r="L3637" i="1"/>
  <c r="K3637" i="1"/>
  <c r="J3637" i="1"/>
  <c r="I3637" i="1"/>
  <c r="H3637" i="1"/>
  <c r="U3636" i="1"/>
  <c r="T3636" i="1"/>
  <c r="S3636" i="1"/>
  <c r="R3636" i="1"/>
  <c r="Q3636" i="1"/>
  <c r="P3636" i="1"/>
  <c r="O3636" i="1"/>
  <c r="N3636" i="1"/>
  <c r="M3636" i="1"/>
  <c r="L3636" i="1"/>
  <c r="K3636" i="1"/>
  <c r="J3636" i="1"/>
  <c r="I3636" i="1"/>
  <c r="H3636" i="1"/>
  <c r="S3635" i="1"/>
  <c r="R3635" i="1"/>
  <c r="Q3635" i="1"/>
  <c r="P3635" i="1"/>
  <c r="O3635" i="1"/>
  <c r="N3635" i="1"/>
  <c r="M3635" i="1"/>
  <c r="L3635" i="1"/>
  <c r="K3635" i="1"/>
  <c r="J3635" i="1"/>
  <c r="I3635" i="1"/>
  <c r="H3635" i="1"/>
  <c r="S3630" i="1"/>
  <c r="R3630" i="1"/>
  <c r="Q3630" i="1"/>
  <c r="P3630" i="1"/>
  <c r="O3630" i="1"/>
  <c r="N3630" i="1"/>
  <c r="M3630" i="1"/>
  <c r="L3630" i="1"/>
  <c r="K3630" i="1"/>
  <c r="J3630" i="1"/>
  <c r="I3630" i="1"/>
  <c r="H3630" i="1"/>
  <c r="S3622" i="1"/>
  <c r="R3622" i="1"/>
  <c r="Q3622" i="1"/>
  <c r="P3622" i="1"/>
  <c r="O3622" i="1"/>
  <c r="N3622" i="1"/>
  <c r="M3622" i="1"/>
  <c r="L3622" i="1"/>
  <c r="K3622" i="1"/>
  <c r="J3622" i="1"/>
  <c r="I3622" i="1"/>
  <c r="H3622" i="1"/>
  <c r="U3622" i="1"/>
  <c r="U3598" i="1"/>
  <c r="T3598" i="1"/>
  <c r="S3598" i="1"/>
  <c r="R3598" i="1"/>
  <c r="Q3598" i="1"/>
  <c r="P3598" i="1"/>
  <c r="O3598" i="1"/>
  <c r="N3598" i="1"/>
  <c r="M3598" i="1"/>
  <c r="L3598" i="1"/>
  <c r="K3598" i="1"/>
  <c r="J3598" i="1"/>
  <c r="I3598" i="1"/>
  <c r="H3598" i="1"/>
  <c r="U3597" i="1"/>
  <c r="T3597" i="1"/>
  <c r="S3597" i="1"/>
  <c r="R3597" i="1"/>
  <c r="Q3597" i="1"/>
  <c r="P3597" i="1"/>
  <c r="O3597" i="1"/>
  <c r="N3597" i="1"/>
  <c r="M3597" i="1"/>
  <c r="L3597" i="1"/>
  <c r="K3597" i="1"/>
  <c r="J3597" i="1"/>
  <c r="I3597" i="1"/>
  <c r="H3597" i="1"/>
  <c r="U3596" i="1"/>
  <c r="T3596" i="1"/>
  <c r="S3596" i="1"/>
  <c r="R3596" i="1"/>
  <c r="Q3596" i="1"/>
  <c r="P3596" i="1"/>
  <c r="O3596" i="1"/>
  <c r="N3596" i="1"/>
  <c r="M3596" i="1"/>
  <c r="L3596" i="1"/>
  <c r="K3596" i="1"/>
  <c r="J3596" i="1"/>
  <c r="I3596" i="1"/>
  <c r="H3596" i="1"/>
  <c r="U3595" i="1"/>
  <c r="T3595" i="1"/>
  <c r="S3595" i="1"/>
  <c r="R3595" i="1"/>
  <c r="Q3595" i="1"/>
  <c r="P3595" i="1"/>
  <c r="O3595" i="1"/>
  <c r="N3595" i="1"/>
  <c r="M3595" i="1"/>
  <c r="L3595" i="1"/>
  <c r="K3595" i="1"/>
  <c r="J3595" i="1"/>
  <c r="I3595" i="1"/>
  <c r="H3595" i="1"/>
  <c r="U3594" i="1"/>
  <c r="T3594" i="1"/>
  <c r="S3594" i="1"/>
  <c r="R3594" i="1"/>
  <c r="Q3594" i="1"/>
  <c r="P3594" i="1"/>
  <c r="O3594" i="1"/>
  <c r="N3594" i="1"/>
  <c r="M3594" i="1"/>
  <c r="L3594" i="1"/>
  <c r="K3594" i="1"/>
  <c r="J3594" i="1"/>
  <c r="I3594" i="1"/>
  <c r="H3594" i="1"/>
  <c r="U3593" i="1"/>
  <c r="T3593" i="1"/>
  <c r="S3593" i="1"/>
  <c r="R3593" i="1"/>
  <c r="Q3593" i="1"/>
  <c r="P3593" i="1"/>
  <c r="O3593" i="1"/>
  <c r="N3593" i="1"/>
  <c r="M3593" i="1"/>
  <c r="L3593" i="1"/>
  <c r="K3593" i="1"/>
  <c r="J3593" i="1"/>
  <c r="I3593" i="1"/>
  <c r="H3593" i="1"/>
  <c r="U3592" i="1"/>
  <c r="T3592" i="1"/>
  <c r="S3592" i="1"/>
  <c r="R3592" i="1"/>
  <c r="Q3592" i="1"/>
  <c r="P3592" i="1"/>
  <c r="O3592" i="1"/>
  <c r="N3592" i="1"/>
  <c r="M3592" i="1"/>
  <c r="L3592" i="1"/>
  <c r="K3592" i="1"/>
  <c r="J3592" i="1"/>
  <c r="I3592" i="1"/>
  <c r="H3592" i="1"/>
  <c r="U3591" i="1"/>
  <c r="T3591" i="1"/>
  <c r="S3591" i="1"/>
  <c r="R3591" i="1"/>
  <c r="Q3591" i="1"/>
  <c r="P3591" i="1"/>
  <c r="O3591" i="1"/>
  <c r="N3591" i="1"/>
  <c r="M3591" i="1"/>
  <c r="L3591" i="1"/>
  <c r="K3591" i="1"/>
  <c r="J3591" i="1"/>
  <c r="I3591" i="1"/>
  <c r="H3591" i="1"/>
  <c r="U3590" i="1"/>
  <c r="T3590" i="1"/>
  <c r="S3590" i="1"/>
  <c r="R3590" i="1"/>
  <c r="Q3590" i="1"/>
  <c r="P3590" i="1"/>
  <c r="O3590" i="1"/>
  <c r="N3590" i="1"/>
  <c r="M3590" i="1"/>
  <c r="L3590" i="1"/>
  <c r="K3590" i="1"/>
  <c r="J3590" i="1"/>
  <c r="I3590" i="1"/>
  <c r="H3590" i="1"/>
  <c r="U3589" i="1"/>
  <c r="T3589" i="1"/>
  <c r="S3589" i="1"/>
  <c r="R3589" i="1"/>
  <c r="Q3589" i="1"/>
  <c r="P3589" i="1"/>
  <c r="O3589" i="1"/>
  <c r="N3589" i="1"/>
  <c r="M3589" i="1"/>
  <c r="L3589" i="1"/>
  <c r="K3589" i="1"/>
  <c r="J3589" i="1"/>
  <c r="I3589" i="1"/>
  <c r="H3589" i="1"/>
  <c r="S3588" i="1"/>
  <c r="R3588" i="1"/>
  <c r="Q3588" i="1"/>
  <c r="P3588" i="1"/>
  <c r="O3588" i="1"/>
  <c r="N3588" i="1"/>
  <c r="M3588" i="1"/>
  <c r="L3588" i="1"/>
  <c r="K3588" i="1"/>
  <c r="J3588" i="1"/>
  <c r="I3588" i="1"/>
  <c r="H3588" i="1"/>
  <c r="U3584" i="1"/>
  <c r="T3584" i="1"/>
  <c r="S3584" i="1"/>
  <c r="R3584" i="1"/>
  <c r="Q3584" i="1"/>
  <c r="P3584" i="1"/>
  <c r="O3584" i="1"/>
  <c r="N3584" i="1"/>
  <c r="M3584" i="1"/>
  <c r="L3584" i="1"/>
  <c r="K3584" i="1"/>
  <c r="J3584" i="1"/>
  <c r="I3584" i="1"/>
  <c r="H3584" i="1"/>
  <c r="U3577" i="1"/>
  <c r="T3577" i="1"/>
  <c r="S3577" i="1"/>
  <c r="R3577" i="1"/>
  <c r="Q3577" i="1"/>
  <c r="P3577" i="1"/>
  <c r="O3577" i="1"/>
  <c r="N3577" i="1"/>
  <c r="M3577" i="1"/>
  <c r="L3577" i="1"/>
  <c r="K3577" i="1"/>
  <c r="J3577" i="1"/>
  <c r="I3577" i="1"/>
  <c r="H3577" i="1"/>
  <c r="S3568" i="1"/>
  <c r="R3568" i="1"/>
  <c r="Q3568" i="1"/>
  <c r="P3568" i="1"/>
  <c r="O3568" i="1"/>
  <c r="N3568" i="1"/>
  <c r="M3568" i="1"/>
  <c r="L3568" i="1"/>
  <c r="K3568" i="1"/>
  <c r="J3568" i="1"/>
  <c r="I3568" i="1"/>
  <c r="H3568" i="1"/>
  <c r="U3588" i="1"/>
  <c r="U3537" i="1"/>
  <c r="T3537" i="1"/>
  <c r="S3537" i="1"/>
  <c r="R3537" i="1"/>
  <c r="Q3537" i="1"/>
  <c r="P3537" i="1"/>
  <c r="O3537" i="1"/>
  <c r="N3537" i="1"/>
  <c r="M3537" i="1"/>
  <c r="L3537" i="1"/>
  <c r="K3537" i="1"/>
  <c r="J3537" i="1"/>
  <c r="I3537" i="1"/>
  <c r="H3537" i="1"/>
  <c r="U3536" i="1"/>
  <c r="T3536" i="1"/>
  <c r="S3536" i="1"/>
  <c r="R3536" i="1"/>
  <c r="Q3536" i="1"/>
  <c r="P3536" i="1"/>
  <c r="O3536" i="1"/>
  <c r="N3536" i="1"/>
  <c r="M3536" i="1"/>
  <c r="L3536" i="1"/>
  <c r="K3536" i="1"/>
  <c r="J3536" i="1"/>
  <c r="I3536" i="1"/>
  <c r="H3536" i="1"/>
  <c r="U3535" i="1"/>
  <c r="T3535" i="1"/>
  <c r="S3535" i="1"/>
  <c r="R3535" i="1"/>
  <c r="Q3535" i="1"/>
  <c r="P3535" i="1"/>
  <c r="O3535" i="1"/>
  <c r="N3535" i="1"/>
  <c r="M3535" i="1"/>
  <c r="L3535" i="1"/>
  <c r="K3535" i="1"/>
  <c r="J3535" i="1"/>
  <c r="I3535" i="1"/>
  <c r="H3535" i="1"/>
  <c r="U3534" i="1"/>
  <c r="T3534" i="1"/>
  <c r="S3534" i="1"/>
  <c r="R3534" i="1"/>
  <c r="Q3534" i="1"/>
  <c r="P3534" i="1"/>
  <c r="O3534" i="1"/>
  <c r="N3534" i="1"/>
  <c r="M3534" i="1"/>
  <c r="L3534" i="1"/>
  <c r="K3534" i="1"/>
  <c r="J3534" i="1"/>
  <c r="I3534" i="1"/>
  <c r="H3534" i="1"/>
  <c r="U3533" i="1"/>
  <c r="T3533" i="1"/>
  <c r="S3533" i="1"/>
  <c r="R3533" i="1"/>
  <c r="Q3533" i="1"/>
  <c r="P3533" i="1"/>
  <c r="O3533" i="1"/>
  <c r="N3533" i="1"/>
  <c r="M3533" i="1"/>
  <c r="L3533" i="1"/>
  <c r="K3533" i="1"/>
  <c r="J3533" i="1"/>
  <c r="I3533" i="1"/>
  <c r="H3533" i="1"/>
  <c r="U3532" i="1"/>
  <c r="T3532" i="1"/>
  <c r="S3532" i="1"/>
  <c r="R3532" i="1"/>
  <c r="Q3532" i="1"/>
  <c r="P3532" i="1"/>
  <c r="O3532" i="1"/>
  <c r="N3532" i="1"/>
  <c r="M3532" i="1"/>
  <c r="L3532" i="1"/>
  <c r="K3532" i="1"/>
  <c r="J3532" i="1"/>
  <c r="I3532" i="1"/>
  <c r="H3532" i="1"/>
  <c r="U3531" i="1"/>
  <c r="T3531" i="1"/>
  <c r="S3531" i="1"/>
  <c r="R3531" i="1"/>
  <c r="Q3531" i="1"/>
  <c r="P3531" i="1"/>
  <c r="O3531" i="1"/>
  <c r="N3531" i="1"/>
  <c r="M3531" i="1"/>
  <c r="L3531" i="1"/>
  <c r="K3531" i="1"/>
  <c r="J3531" i="1"/>
  <c r="I3531" i="1"/>
  <c r="H3531" i="1"/>
  <c r="U3530" i="1"/>
  <c r="T3530" i="1"/>
  <c r="S3530" i="1"/>
  <c r="R3530" i="1"/>
  <c r="Q3530" i="1"/>
  <c r="P3530" i="1"/>
  <c r="O3530" i="1"/>
  <c r="N3530" i="1"/>
  <c r="M3530" i="1"/>
  <c r="L3530" i="1"/>
  <c r="K3530" i="1"/>
  <c r="J3530" i="1"/>
  <c r="I3530" i="1"/>
  <c r="H3530" i="1"/>
  <c r="U3529" i="1"/>
  <c r="T3529" i="1"/>
  <c r="S3529" i="1"/>
  <c r="R3529" i="1"/>
  <c r="Q3529" i="1"/>
  <c r="P3529" i="1"/>
  <c r="O3529" i="1"/>
  <c r="N3529" i="1"/>
  <c r="M3529" i="1"/>
  <c r="L3529" i="1"/>
  <c r="K3529" i="1"/>
  <c r="J3529" i="1"/>
  <c r="I3529" i="1"/>
  <c r="H3529" i="1"/>
  <c r="U3528" i="1"/>
  <c r="T3528" i="1"/>
  <c r="S3528" i="1"/>
  <c r="R3528" i="1"/>
  <c r="Q3528" i="1"/>
  <c r="P3528" i="1"/>
  <c r="O3528" i="1"/>
  <c r="N3528" i="1"/>
  <c r="M3528" i="1"/>
  <c r="L3528" i="1"/>
  <c r="K3528" i="1"/>
  <c r="J3528" i="1"/>
  <c r="I3528" i="1"/>
  <c r="H3528" i="1"/>
  <c r="U3524" i="1"/>
  <c r="T3524" i="1"/>
  <c r="S3524" i="1"/>
  <c r="R3524" i="1"/>
  <c r="Q3524" i="1"/>
  <c r="P3524" i="1"/>
  <c r="O3524" i="1"/>
  <c r="N3524" i="1"/>
  <c r="M3524" i="1"/>
  <c r="L3524" i="1"/>
  <c r="K3524" i="1"/>
  <c r="J3524" i="1"/>
  <c r="I3524" i="1"/>
  <c r="H3524" i="1"/>
  <c r="U3512" i="1"/>
  <c r="T3512" i="1"/>
  <c r="S3512" i="1"/>
  <c r="R3512" i="1"/>
  <c r="Q3512" i="1"/>
  <c r="P3512" i="1"/>
  <c r="O3512" i="1"/>
  <c r="N3512" i="1"/>
  <c r="M3512" i="1"/>
  <c r="L3512" i="1"/>
  <c r="K3512" i="1"/>
  <c r="J3512" i="1"/>
  <c r="I3512" i="1"/>
  <c r="H3512" i="1"/>
  <c r="U3511" i="1"/>
  <c r="T3511" i="1"/>
  <c r="S3511" i="1"/>
  <c r="R3511" i="1"/>
  <c r="Q3511" i="1"/>
  <c r="P3511" i="1"/>
  <c r="O3511" i="1"/>
  <c r="N3511" i="1"/>
  <c r="M3511" i="1"/>
  <c r="L3511" i="1"/>
  <c r="K3511" i="1"/>
  <c r="J3511" i="1"/>
  <c r="I3511" i="1"/>
  <c r="H3511" i="1"/>
  <c r="U3510" i="1"/>
  <c r="T3510" i="1"/>
  <c r="S3510" i="1"/>
  <c r="R3510" i="1"/>
  <c r="Q3510" i="1"/>
  <c r="P3510" i="1"/>
  <c r="O3510" i="1"/>
  <c r="N3510" i="1"/>
  <c r="M3510" i="1"/>
  <c r="L3510" i="1"/>
  <c r="K3510" i="1"/>
  <c r="J3510" i="1"/>
  <c r="I3510" i="1"/>
  <c r="H3510" i="1"/>
  <c r="U3509" i="1"/>
  <c r="T3509" i="1"/>
  <c r="S3509" i="1"/>
  <c r="R3509" i="1"/>
  <c r="Q3509" i="1"/>
  <c r="P3509" i="1"/>
  <c r="O3509" i="1"/>
  <c r="N3509" i="1"/>
  <c r="M3509" i="1"/>
  <c r="L3509" i="1"/>
  <c r="K3509" i="1"/>
  <c r="J3509" i="1"/>
  <c r="I3509" i="1"/>
  <c r="H3509" i="1"/>
  <c r="U3508" i="1"/>
  <c r="T3508" i="1"/>
  <c r="S3508" i="1"/>
  <c r="R3508" i="1"/>
  <c r="Q3508" i="1"/>
  <c r="P3508" i="1"/>
  <c r="O3508" i="1"/>
  <c r="N3508" i="1"/>
  <c r="M3508" i="1"/>
  <c r="L3508" i="1"/>
  <c r="K3508" i="1"/>
  <c r="J3508" i="1"/>
  <c r="I3508" i="1"/>
  <c r="H3508" i="1"/>
  <c r="U3507" i="1"/>
  <c r="T3507" i="1"/>
  <c r="S3507" i="1"/>
  <c r="R3507" i="1"/>
  <c r="Q3507" i="1"/>
  <c r="P3507" i="1"/>
  <c r="O3507" i="1"/>
  <c r="N3507" i="1"/>
  <c r="M3507" i="1"/>
  <c r="L3507" i="1"/>
  <c r="K3507" i="1"/>
  <c r="J3507" i="1"/>
  <c r="I3507" i="1"/>
  <c r="H3507" i="1"/>
  <c r="U3506" i="1"/>
  <c r="T3506" i="1"/>
  <c r="S3506" i="1"/>
  <c r="R3506" i="1"/>
  <c r="Q3506" i="1"/>
  <c r="P3506" i="1"/>
  <c r="O3506" i="1"/>
  <c r="N3506" i="1"/>
  <c r="M3506" i="1"/>
  <c r="L3506" i="1"/>
  <c r="K3506" i="1"/>
  <c r="J3506" i="1"/>
  <c r="I3506" i="1"/>
  <c r="H3506" i="1"/>
  <c r="U3505" i="1"/>
  <c r="T3505" i="1"/>
  <c r="S3505" i="1"/>
  <c r="R3505" i="1"/>
  <c r="Q3505" i="1"/>
  <c r="P3505" i="1"/>
  <c r="O3505" i="1"/>
  <c r="N3505" i="1"/>
  <c r="M3505" i="1"/>
  <c r="L3505" i="1"/>
  <c r="K3505" i="1"/>
  <c r="J3505" i="1"/>
  <c r="I3505" i="1"/>
  <c r="H3505" i="1"/>
  <c r="U3504" i="1"/>
  <c r="T3504" i="1"/>
  <c r="S3504" i="1"/>
  <c r="R3504" i="1"/>
  <c r="Q3504" i="1"/>
  <c r="P3504" i="1"/>
  <c r="O3504" i="1"/>
  <c r="N3504" i="1"/>
  <c r="M3504" i="1"/>
  <c r="L3504" i="1"/>
  <c r="K3504" i="1"/>
  <c r="J3504" i="1"/>
  <c r="I3504" i="1"/>
  <c r="H3504" i="1"/>
  <c r="U3503" i="1"/>
  <c r="T3503" i="1"/>
  <c r="S3503" i="1"/>
  <c r="R3503" i="1"/>
  <c r="Q3503" i="1"/>
  <c r="P3503" i="1"/>
  <c r="O3503" i="1"/>
  <c r="N3503" i="1"/>
  <c r="M3503" i="1"/>
  <c r="L3503" i="1"/>
  <c r="K3503" i="1"/>
  <c r="J3503" i="1"/>
  <c r="I3503" i="1"/>
  <c r="H3503" i="1"/>
  <c r="S3502" i="1"/>
  <c r="R3502" i="1"/>
  <c r="Q3502" i="1"/>
  <c r="P3502" i="1"/>
  <c r="O3502" i="1"/>
  <c r="N3502" i="1"/>
  <c r="M3502" i="1"/>
  <c r="L3502" i="1"/>
  <c r="K3502" i="1"/>
  <c r="J3502" i="1"/>
  <c r="I3502" i="1"/>
  <c r="H3502" i="1"/>
  <c r="S3498" i="1"/>
  <c r="R3498" i="1"/>
  <c r="Q3498" i="1"/>
  <c r="P3498" i="1"/>
  <c r="O3498" i="1"/>
  <c r="N3498" i="1"/>
  <c r="M3498" i="1"/>
  <c r="L3498" i="1"/>
  <c r="K3498" i="1"/>
  <c r="J3498" i="1"/>
  <c r="I3498" i="1"/>
  <c r="H3498" i="1"/>
  <c r="U3502" i="1"/>
  <c r="U3473" i="1"/>
  <c r="T3473" i="1"/>
  <c r="S3473" i="1"/>
  <c r="R3473" i="1"/>
  <c r="Q3473" i="1"/>
  <c r="P3473" i="1"/>
  <c r="O3473" i="1"/>
  <c r="N3473" i="1"/>
  <c r="M3473" i="1"/>
  <c r="L3473" i="1"/>
  <c r="K3473" i="1"/>
  <c r="J3473" i="1"/>
  <c r="I3473" i="1"/>
  <c r="H3473" i="1"/>
  <c r="U3472" i="1"/>
  <c r="T3472" i="1"/>
  <c r="S3472" i="1"/>
  <c r="R3472" i="1"/>
  <c r="Q3472" i="1"/>
  <c r="P3472" i="1"/>
  <c r="O3472" i="1"/>
  <c r="N3472" i="1"/>
  <c r="M3472" i="1"/>
  <c r="L3472" i="1"/>
  <c r="K3472" i="1"/>
  <c r="J3472" i="1"/>
  <c r="I3472" i="1"/>
  <c r="H3472" i="1"/>
  <c r="U3471" i="1"/>
  <c r="T3471" i="1"/>
  <c r="S3471" i="1"/>
  <c r="R3471" i="1"/>
  <c r="Q3471" i="1"/>
  <c r="P3471" i="1"/>
  <c r="O3471" i="1"/>
  <c r="N3471" i="1"/>
  <c r="M3471" i="1"/>
  <c r="L3471" i="1"/>
  <c r="K3471" i="1"/>
  <c r="J3471" i="1"/>
  <c r="I3471" i="1"/>
  <c r="H3471" i="1"/>
  <c r="U3470" i="1"/>
  <c r="T3470" i="1"/>
  <c r="S3470" i="1"/>
  <c r="R3470" i="1"/>
  <c r="Q3470" i="1"/>
  <c r="P3470" i="1"/>
  <c r="O3470" i="1"/>
  <c r="N3470" i="1"/>
  <c r="M3470" i="1"/>
  <c r="L3470" i="1"/>
  <c r="K3470" i="1"/>
  <c r="J3470" i="1"/>
  <c r="I3470" i="1"/>
  <c r="H3470" i="1"/>
  <c r="U3469" i="1"/>
  <c r="T3469" i="1"/>
  <c r="S3469" i="1"/>
  <c r="R3469" i="1"/>
  <c r="Q3469" i="1"/>
  <c r="P3469" i="1"/>
  <c r="O3469" i="1"/>
  <c r="N3469" i="1"/>
  <c r="M3469" i="1"/>
  <c r="L3469" i="1"/>
  <c r="K3469" i="1"/>
  <c r="J3469" i="1"/>
  <c r="I3469" i="1"/>
  <c r="H3469" i="1"/>
  <c r="U3468" i="1"/>
  <c r="T3468" i="1"/>
  <c r="S3468" i="1"/>
  <c r="R3468" i="1"/>
  <c r="Q3468" i="1"/>
  <c r="P3468" i="1"/>
  <c r="O3468" i="1"/>
  <c r="N3468" i="1"/>
  <c r="M3468" i="1"/>
  <c r="L3468" i="1"/>
  <c r="K3468" i="1"/>
  <c r="J3468" i="1"/>
  <c r="I3468" i="1"/>
  <c r="H3468" i="1"/>
  <c r="U3467" i="1"/>
  <c r="T3467" i="1"/>
  <c r="S3467" i="1"/>
  <c r="R3467" i="1"/>
  <c r="Q3467" i="1"/>
  <c r="P3467" i="1"/>
  <c r="O3467" i="1"/>
  <c r="N3467" i="1"/>
  <c r="M3467" i="1"/>
  <c r="L3467" i="1"/>
  <c r="K3467" i="1"/>
  <c r="J3467" i="1"/>
  <c r="I3467" i="1"/>
  <c r="H3467" i="1"/>
  <c r="U3466" i="1"/>
  <c r="T3466" i="1"/>
  <c r="S3466" i="1"/>
  <c r="R3466" i="1"/>
  <c r="Q3466" i="1"/>
  <c r="P3466" i="1"/>
  <c r="O3466" i="1"/>
  <c r="N3466" i="1"/>
  <c r="M3466" i="1"/>
  <c r="L3466" i="1"/>
  <c r="K3466" i="1"/>
  <c r="J3466" i="1"/>
  <c r="I3466" i="1"/>
  <c r="H3466" i="1"/>
  <c r="U3465" i="1"/>
  <c r="T3465" i="1"/>
  <c r="S3465" i="1"/>
  <c r="R3465" i="1"/>
  <c r="Q3465" i="1"/>
  <c r="P3465" i="1"/>
  <c r="O3465" i="1"/>
  <c r="N3465" i="1"/>
  <c r="M3465" i="1"/>
  <c r="L3465" i="1"/>
  <c r="K3465" i="1"/>
  <c r="J3465" i="1"/>
  <c r="I3465" i="1"/>
  <c r="H3465" i="1"/>
  <c r="U3464" i="1"/>
  <c r="T3464" i="1"/>
  <c r="S3464" i="1"/>
  <c r="R3464" i="1"/>
  <c r="Q3464" i="1"/>
  <c r="P3464" i="1"/>
  <c r="O3464" i="1"/>
  <c r="N3464" i="1"/>
  <c r="M3464" i="1"/>
  <c r="L3464" i="1"/>
  <c r="K3464" i="1"/>
  <c r="J3464" i="1"/>
  <c r="I3464" i="1"/>
  <c r="H3464" i="1"/>
  <c r="S3463" i="1"/>
  <c r="R3463" i="1"/>
  <c r="Q3463" i="1"/>
  <c r="P3463" i="1"/>
  <c r="O3463" i="1"/>
  <c r="N3463" i="1"/>
  <c r="M3463" i="1"/>
  <c r="L3463" i="1"/>
  <c r="K3463" i="1"/>
  <c r="J3463" i="1"/>
  <c r="I3463" i="1"/>
  <c r="H3463" i="1"/>
  <c r="S3459" i="1"/>
  <c r="R3459" i="1"/>
  <c r="Q3459" i="1"/>
  <c r="P3459" i="1"/>
  <c r="O3459" i="1"/>
  <c r="N3459" i="1"/>
  <c r="M3459" i="1"/>
  <c r="L3459" i="1"/>
  <c r="K3459" i="1"/>
  <c r="J3459" i="1"/>
  <c r="I3459" i="1"/>
  <c r="H3459" i="1"/>
  <c r="U3459" i="1"/>
  <c r="S3447" i="1"/>
  <c r="R3447" i="1"/>
  <c r="Q3447" i="1"/>
  <c r="P3447" i="1"/>
  <c r="O3447" i="1"/>
  <c r="N3447" i="1"/>
  <c r="M3447" i="1"/>
  <c r="L3447" i="1"/>
  <c r="K3447" i="1"/>
  <c r="J3447" i="1"/>
  <c r="I3447" i="1"/>
  <c r="H3447" i="1"/>
  <c r="U3447" i="1"/>
  <c r="S3436" i="1"/>
  <c r="R3436" i="1"/>
  <c r="Q3436" i="1"/>
  <c r="P3436" i="1"/>
  <c r="O3436" i="1"/>
  <c r="N3436" i="1"/>
  <c r="M3436" i="1"/>
  <c r="L3436" i="1"/>
  <c r="K3436" i="1"/>
  <c r="J3436" i="1"/>
  <c r="I3436" i="1"/>
  <c r="H3436" i="1"/>
  <c r="S3419" i="1"/>
  <c r="R3419" i="1"/>
  <c r="Q3419" i="1"/>
  <c r="P3419" i="1"/>
  <c r="O3419" i="1"/>
  <c r="N3419" i="1"/>
  <c r="M3419" i="1"/>
  <c r="L3419" i="1"/>
  <c r="K3419" i="1"/>
  <c r="J3419" i="1"/>
  <c r="I3419" i="1"/>
  <c r="H3419" i="1"/>
  <c r="U3419" i="1"/>
  <c r="U3395" i="1"/>
  <c r="T3395" i="1"/>
  <c r="S3395" i="1"/>
  <c r="R3395" i="1"/>
  <c r="Q3395" i="1"/>
  <c r="P3395" i="1"/>
  <c r="O3395" i="1"/>
  <c r="N3395" i="1"/>
  <c r="M3395" i="1"/>
  <c r="L3395" i="1"/>
  <c r="K3395" i="1"/>
  <c r="J3395" i="1"/>
  <c r="I3395" i="1"/>
  <c r="H3395" i="1"/>
  <c r="U3394" i="1"/>
  <c r="T3394" i="1"/>
  <c r="S3394" i="1"/>
  <c r="R3394" i="1"/>
  <c r="Q3394" i="1"/>
  <c r="P3394" i="1"/>
  <c r="O3394" i="1"/>
  <c r="N3394" i="1"/>
  <c r="M3394" i="1"/>
  <c r="L3394" i="1"/>
  <c r="K3394" i="1"/>
  <c r="J3394" i="1"/>
  <c r="I3394" i="1"/>
  <c r="H3394" i="1"/>
  <c r="U3393" i="1"/>
  <c r="T3393" i="1"/>
  <c r="S3393" i="1"/>
  <c r="R3393" i="1"/>
  <c r="Q3393" i="1"/>
  <c r="P3393" i="1"/>
  <c r="O3393" i="1"/>
  <c r="N3393" i="1"/>
  <c r="M3393" i="1"/>
  <c r="L3393" i="1"/>
  <c r="K3393" i="1"/>
  <c r="J3393" i="1"/>
  <c r="I3393" i="1"/>
  <c r="H3393" i="1"/>
  <c r="U3392" i="1"/>
  <c r="T3392" i="1"/>
  <c r="S3392" i="1"/>
  <c r="R3392" i="1"/>
  <c r="Q3392" i="1"/>
  <c r="P3392" i="1"/>
  <c r="O3392" i="1"/>
  <c r="N3392" i="1"/>
  <c r="M3392" i="1"/>
  <c r="L3392" i="1"/>
  <c r="K3392" i="1"/>
  <c r="J3392" i="1"/>
  <c r="I3392" i="1"/>
  <c r="H3392" i="1"/>
  <c r="U3391" i="1"/>
  <c r="T3391" i="1"/>
  <c r="S3391" i="1"/>
  <c r="R3391" i="1"/>
  <c r="Q3391" i="1"/>
  <c r="P3391" i="1"/>
  <c r="O3391" i="1"/>
  <c r="N3391" i="1"/>
  <c r="M3391" i="1"/>
  <c r="L3391" i="1"/>
  <c r="K3391" i="1"/>
  <c r="J3391" i="1"/>
  <c r="I3391" i="1"/>
  <c r="H3391" i="1"/>
  <c r="U3390" i="1"/>
  <c r="T3390" i="1"/>
  <c r="S3390" i="1"/>
  <c r="R3390" i="1"/>
  <c r="Q3390" i="1"/>
  <c r="P3390" i="1"/>
  <c r="O3390" i="1"/>
  <c r="N3390" i="1"/>
  <c r="M3390" i="1"/>
  <c r="L3390" i="1"/>
  <c r="K3390" i="1"/>
  <c r="J3390" i="1"/>
  <c r="I3390" i="1"/>
  <c r="H3390" i="1"/>
  <c r="U3389" i="1"/>
  <c r="T3389" i="1"/>
  <c r="S3389" i="1"/>
  <c r="R3389" i="1"/>
  <c r="Q3389" i="1"/>
  <c r="P3389" i="1"/>
  <c r="O3389" i="1"/>
  <c r="N3389" i="1"/>
  <c r="M3389" i="1"/>
  <c r="L3389" i="1"/>
  <c r="K3389" i="1"/>
  <c r="J3389" i="1"/>
  <c r="I3389" i="1"/>
  <c r="H3389" i="1"/>
  <c r="U3388" i="1"/>
  <c r="T3388" i="1"/>
  <c r="S3388" i="1"/>
  <c r="R3388" i="1"/>
  <c r="Q3388" i="1"/>
  <c r="P3388" i="1"/>
  <c r="O3388" i="1"/>
  <c r="N3388" i="1"/>
  <c r="M3388" i="1"/>
  <c r="L3388" i="1"/>
  <c r="K3388" i="1"/>
  <c r="J3388" i="1"/>
  <c r="I3388" i="1"/>
  <c r="H3388" i="1"/>
  <c r="U3387" i="1"/>
  <c r="T3387" i="1"/>
  <c r="S3387" i="1"/>
  <c r="R3387" i="1"/>
  <c r="Q3387" i="1"/>
  <c r="P3387" i="1"/>
  <c r="O3387" i="1"/>
  <c r="N3387" i="1"/>
  <c r="M3387" i="1"/>
  <c r="L3387" i="1"/>
  <c r="K3387" i="1"/>
  <c r="J3387" i="1"/>
  <c r="I3387" i="1"/>
  <c r="H3387" i="1"/>
  <c r="U3386" i="1"/>
  <c r="T3386" i="1"/>
  <c r="S3386" i="1"/>
  <c r="R3386" i="1"/>
  <c r="Q3386" i="1"/>
  <c r="P3386" i="1"/>
  <c r="O3386" i="1"/>
  <c r="N3386" i="1"/>
  <c r="M3386" i="1"/>
  <c r="L3386" i="1"/>
  <c r="K3386" i="1"/>
  <c r="J3386" i="1"/>
  <c r="I3386" i="1"/>
  <c r="H3386" i="1"/>
  <c r="U3382" i="1"/>
  <c r="T3382" i="1"/>
  <c r="S3382" i="1"/>
  <c r="R3382" i="1"/>
  <c r="Q3382" i="1"/>
  <c r="P3382" i="1"/>
  <c r="O3382" i="1"/>
  <c r="N3382" i="1"/>
  <c r="M3382" i="1"/>
  <c r="L3382" i="1"/>
  <c r="K3382" i="1"/>
  <c r="J3382" i="1"/>
  <c r="I3382" i="1"/>
  <c r="H3382" i="1"/>
  <c r="U3364" i="1"/>
  <c r="T3364" i="1"/>
  <c r="S3364" i="1"/>
  <c r="R3364" i="1"/>
  <c r="Q3364" i="1"/>
  <c r="P3364" i="1"/>
  <c r="O3364" i="1"/>
  <c r="N3364" i="1"/>
  <c r="M3364" i="1"/>
  <c r="L3364" i="1"/>
  <c r="K3364" i="1"/>
  <c r="J3364" i="1"/>
  <c r="I3364" i="1"/>
  <c r="H3364" i="1"/>
  <c r="U3333" i="1"/>
  <c r="T3333" i="1"/>
  <c r="S3333" i="1"/>
  <c r="R3333" i="1"/>
  <c r="Q3333" i="1"/>
  <c r="P3333" i="1"/>
  <c r="O3333" i="1"/>
  <c r="N3333" i="1"/>
  <c r="M3333" i="1"/>
  <c r="L3333" i="1"/>
  <c r="K3333" i="1"/>
  <c r="J3333" i="1"/>
  <c r="I3333" i="1"/>
  <c r="H3333" i="1"/>
  <c r="U3332" i="1"/>
  <c r="T3332" i="1"/>
  <c r="S3332" i="1"/>
  <c r="R3332" i="1"/>
  <c r="Q3332" i="1"/>
  <c r="P3332" i="1"/>
  <c r="O3332" i="1"/>
  <c r="N3332" i="1"/>
  <c r="M3332" i="1"/>
  <c r="L3332" i="1"/>
  <c r="K3332" i="1"/>
  <c r="J3332" i="1"/>
  <c r="I3332" i="1"/>
  <c r="H3332" i="1"/>
  <c r="T3331" i="1"/>
  <c r="S3331" i="1"/>
  <c r="R3331" i="1"/>
  <c r="Q3331" i="1"/>
  <c r="P3331" i="1"/>
  <c r="O3331" i="1"/>
  <c r="N3331" i="1"/>
  <c r="M3331" i="1"/>
  <c r="L3331" i="1"/>
  <c r="K3331" i="1"/>
  <c r="J3331" i="1"/>
  <c r="I3331" i="1"/>
  <c r="H3331" i="1"/>
  <c r="U3330" i="1"/>
  <c r="T3330" i="1"/>
  <c r="S3330" i="1"/>
  <c r="R3330" i="1"/>
  <c r="Q3330" i="1"/>
  <c r="P3330" i="1"/>
  <c r="O3330" i="1"/>
  <c r="N3330" i="1"/>
  <c r="M3330" i="1"/>
  <c r="L3330" i="1"/>
  <c r="K3330" i="1"/>
  <c r="J3330" i="1"/>
  <c r="I3330" i="1"/>
  <c r="H3330" i="1"/>
  <c r="U3329" i="1"/>
  <c r="T3329" i="1"/>
  <c r="S3329" i="1"/>
  <c r="R3329" i="1"/>
  <c r="Q3329" i="1"/>
  <c r="P3329" i="1"/>
  <c r="O3329" i="1"/>
  <c r="N3329" i="1"/>
  <c r="M3329" i="1"/>
  <c r="L3329" i="1"/>
  <c r="K3329" i="1"/>
  <c r="J3329" i="1"/>
  <c r="I3329" i="1"/>
  <c r="H3329" i="1"/>
  <c r="U3328" i="1"/>
  <c r="T3328" i="1"/>
  <c r="S3328" i="1"/>
  <c r="R3328" i="1"/>
  <c r="Q3328" i="1"/>
  <c r="P3328" i="1"/>
  <c r="O3328" i="1"/>
  <c r="N3328" i="1"/>
  <c r="M3328" i="1"/>
  <c r="L3328" i="1"/>
  <c r="K3328" i="1"/>
  <c r="J3328" i="1"/>
  <c r="I3328" i="1"/>
  <c r="H3328" i="1"/>
  <c r="U3327" i="1"/>
  <c r="T3327" i="1"/>
  <c r="S3327" i="1"/>
  <c r="R3327" i="1"/>
  <c r="Q3327" i="1"/>
  <c r="P3327" i="1"/>
  <c r="O3327" i="1"/>
  <c r="N3327" i="1"/>
  <c r="M3327" i="1"/>
  <c r="L3327" i="1"/>
  <c r="K3327" i="1"/>
  <c r="J3327" i="1"/>
  <c r="I3327" i="1"/>
  <c r="H3327" i="1"/>
  <c r="U3326" i="1"/>
  <c r="T3326" i="1"/>
  <c r="S3326" i="1"/>
  <c r="R3326" i="1"/>
  <c r="Q3326" i="1"/>
  <c r="P3326" i="1"/>
  <c r="O3326" i="1"/>
  <c r="N3326" i="1"/>
  <c r="M3326" i="1"/>
  <c r="L3326" i="1"/>
  <c r="K3326" i="1"/>
  <c r="J3326" i="1"/>
  <c r="I3326" i="1"/>
  <c r="H3326" i="1"/>
  <c r="U3325" i="1"/>
  <c r="T3325" i="1"/>
  <c r="S3325" i="1"/>
  <c r="R3325" i="1"/>
  <c r="Q3325" i="1"/>
  <c r="P3325" i="1"/>
  <c r="O3325" i="1"/>
  <c r="N3325" i="1"/>
  <c r="M3325" i="1"/>
  <c r="L3325" i="1"/>
  <c r="K3325" i="1"/>
  <c r="J3325" i="1"/>
  <c r="I3325" i="1"/>
  <c r="H3325" i="1"/>
  <c r="U3324" i="1"/>
  <c r="T3324" i="1"/>
  <c r="S3324" i="1"/>
  <c r="R3324" i="1"/>
  <c r="Q3324" i="1"/>
  <c r="P3324" i="1"/>
  <c r="O3324" i="1"/>
  <c r="N3324" i="1"/>
  <c r="M3324" i="1"/>
  <c r="L3324" i="1"/>
  <c r="K3324" i="1"/>
  <c r="J3324" i="1"/>
  <c r="I3324" i="1"/>
  <c r="H3324" i="1"/>
  <c r="S3323" i="1"/>
  <c r="R3323" i="1"/>
  <c r="Q3323" i="1"/>
  <c r="P3323" i="1"/>
  <c r="O3323" i="1"/>
  <c r="N3323" i="1"/>
  <c r="M3323" i="1"/>
  <c r="L3323" i="1"/>
  <c r="K3323" i="1"/>
  <c r="J3323" i="1"/>
  <c r="I3323" i="1"/>
  <c r="H3323" i="1"/>
  <c r="U3319" i="1"/>
  <c r="T3319" i="1"/>
  <c r="S3319" i="1"/>
  <c r="R3319" i="1"/>
  <c r="Q3319" i="1"/>
  <c r="P3319" i="1"/>
  <c r="O3319" i="1"/>
  <c r="N3319" i="1"/>
  <c r="M3319" i="1"/>
  <c r="L3319" i="1"/>
  <c r="K3319" i="1"/>
  <c r="J3319" i="1"/>
  <c r="I3319" i="1"/>
  <c r="H3319" i="1"/>
  <c r="U3314" i="1"/>
  <c r="T3314" i="1"/>
  <c r="S3314" i="1"/>
  <c r="R3314" i="1"/>
  <c r="Q3314" i="1"/>
  <c r="P3314" i="1"/>
  <c r="O3314" i="1"/>
  <c r="N3314" i="1"/>
  <c r="M3314" i="1"/>
  <c r="L3314" i="1"/>
  <c r="K3314" i="1"/>
  <c r="J3314" i="1"/>
  <c r="I3314" i="1"/>
  <c r="H3314" i="1"/>
  <c r="S3309" i="1"/>
  <c r="R3309" i="1"/>
  <c r="Q3309" i="1"/>
  <c r="P3309" i="1"/>
  <c r="O3309" i="1"/>
  <c r="N3309" i="1"/>
  <c r="M3309" i="1"/>
  <c r="L3309" i="1"/>
  <c r="K3309" i="1"/>
  <c r="J3309" i="1"/>
  <c r="I3309" i="1"/>
  <c r="H3309" i="1"/>
  <c r="U3331" i="1"/>
  <c r="U3286" i="1"/>
  <c r="T3286" i="1"/>
  <c r="S3286" i="1"/>
  <c r="R3286" i="1"/>
  <c r="Q3286" i="1"/>
  <c r="P3286" i="1"/>
  <c r="O3286" i="1"/>
  <c r="N3286" i="1"/>
  <c r="M3286" i="1"/>
  <c r="L3286" i="1"/>
  <c r="K3286" i="1"/>
  <c r="J3286" i="1"/>
  <c r="I3286" i="1"/>
  <c r="H3286" i="1"/>
  <c r="U3285" i="1"/>
  <c r="T3285" i="1"/>
  <c r="S3285" i="1"/>
  <c r="R3285" i="1"/>
  <c r="Q3285" i="1"/>
  <c r="P3285" i="1"/>
  <c r="O3285" i="1"/>
  <c r="N3285" i="1"/>
  <c r="M3285" i="1"/>
  <c r="L3285" i="1"/>
  <c r="K3285" i="1"/>
  <c r="J3285" i="1"/>
  <c r="I3285" i="1"/>
  <c r="H3285" i="1"/>
  <c r="U3284" i="1"/>
  <c r="T3284" i="1"/>
  <c r="S3284" i="1"/>
  <c r="R3284" i="1"/>
  <c r="Q3284" i="1"/>
  <c r="P3284" i="1"/>
  <c r="O3284" i="1"/>
  <c r="N3284" i="1"/>
  <c r="M3284" i="1"/>
  <c r="L3284" i="1"/>
  <c r="K3284" i="1"/>
  <c r="J3284" i="1"/>
  <c r="I3284" i="1"/>
  <c r="H3284" i="1"/>
  <c r="U3283" i="1"/>
  <c r="T3283" i="1"/>
  <c r="S3283" i="1"/>
  <c r="R3283" i="1"/>
  <c r="Q3283" i="1"/>
  <c r="P3283" i="1"/>
  <c r="O3283" i="1"/>
  <c r="N3283" i="1"/>
  <c r="M3283" i="1"/>
  <c r="L3283" i="1"/>
  <c r="K3283" i="1"/>
  <c r="J3283" i="1"/>
  <c r="I3283" i="1"/>
  <c r="H3283" i="1"/>
  <c r="U3282" i="1"/>
  <c r="T3282" i="1"/>
  <c r="S3282" i="1"/>
  <c r="R3282" i="1"/>
  <c r="Q3282" i="1"/>
  <c r="P3282" i="1"/>
  <c r="O3282" i="1"/>
  <c r="N3282" i="1"/>
  <c r="M3282" i="1"/>
  <c r="L3282" i="1"/>
  <c r="K3282" i="1"/>
  <c r="J3282" i="1"/>
  <c r="I3282" i="1"/>
  <c r="H3282" i="1"/>
  <c r="U3281" i="1"/>
  <c r="T3281" i="1"/>
  <c r="S3281" i="1"/>
  <c r="R3281" i="1"/>
  <c r="Q3281" i="1"/>
  <c r="P3281" i="1"/>
  <c r="O3281" i="1"/>
  <c r="N3281" i="1"/>
  <c r="M3281" i="1"/>
  <c r="L3281" i="1"/>
  <c r="K3281" i="1"/>
  <c r="J3281" i="1"/>
  <c r="I3281" i="1"/>
  <c r="H3281" i="1"/>
  <c r="U3280" i="1"/>
  <c r="T3280" i="1"/>
  <c r="S3280" i="1"/>
  <c r="R3280" i="1"/>
  <c r="Q3280" i="1"/>
  <c r="P3280" i="1"/>
  <c r="O3280" i="1"/>
  <c r="N3280" i="1"/>
  <c r="M3280" i="1"/>
  <c r="L3280" i="1"/>
  <c r="K3280" i="1"/>
  <c r="J3280" i="1"/>
  <c r="I3280" i="1"/>
  <c r="H3280" i="1"/>
  <c r="U3279" i="1"/>
  <c r="T3279" i="1"/>
  <c r="S3279" i="1"/>
  <c r="R3279" i="1"/>
  <c r="Q3279" i="1"/>
  <c r="P3279" i="1"/>
  <c r="O3279" i="1"/>
  <c r="N3279" i="1"/>
  <c r="M3279" i="1"/>
  <c r="L3279" i="1"/>
  <c r="K3279" i="1"/>
  <c r="J3279" i="1"/>
  <c r="I3279" i="1"/>
  <c r="H3279" i="1"/>
  <c r="U3278" i="1"/>
  <c r="T3278" i="1"/>
  <c r="S3278" i="1"/>
  <c r="R3278" i="1"/>
  <c r="Q3278" i="1"/>
  <c r="P3278" i="1"/>
  <c r="O3278" i="1"/>
  <c r="N3278" i="1"/>
  <c r="M3278" i="1"/>
  <c r="L3278" i="1"/>
  <c r="K3278" i="1"/>
  <c r="J3278" i="1"/>
  <c r="I3278" i="1"/>
  <c r="H3278" i="1"/>
  <c r="U3277" i="1"/>
  <c r="T3277" i="1"/>
  <c r="S3277" i="1"/>
  <c r="R3277" i="1"/>
  <c r="Q3277" i="1"/>
  <c r="P3277" i="1"/>
  <c r="O3277" i="1"/>
  <c r="N3277" i="1"/>
  <c r="M3277" i="1"/>
  <c r="L3277" i="1"/>
  <c r="K3277" i="1"/>
  <c r="J3277" i="1"/>
  <c r="I3277" i="1"/>
  <c r="H3277" i="1"/>
  <c r="U3276" i="1"/>
  <c r="T3276" i="1"/>
  <c r="S3276" i="1"/>
  <c r="R3276" i="1"/>
  <c r="Q3276" i="1"/>
  <c r="P3276" i="1"/>
  <c r="O3276" i="1"/>
  <c r="N3276" i="1"/>
  <c r="M3276" i="1"/>
  <c r="L3276" i="1"/>
  <c r="K3276" i="1"/>
  <c r="J3276" i="1"/>
  <c r="I3276" i="1"/>
  <c r="H3276" i="1"/>
  <c r="U3271" i="1"/>
  <c r="T3271" i="1"/>
  <c r="S3271" i="1"/>
  <c r="R3271" i="1"/>
  <c r="Q3271" i="1"/>
  <c r="P3271" i="1"/>
  <c r="O3271" i="1"/>
  <c r="N3271" i="1"/>
  <c r="M3271" i="1"/>
  <c r="L3271" i="1"/>
  <c r="K3271" i="1"/>
  <c r="J3271" i="1"/>
  <c r="I3271" i="1"/>
  <c r="H3271" i="1"/>
  <c r="U3266" i="1"/>
  <c r="T3266" i="1"/>
  <c r="S3266" i="1"/>
  <c r="R3266" i="1"/>
  <c r="Q3266" i="1"/>
  <c r="P3266" i="1"/>
  <c r="O3266" i="1"/>
  <c r="N3266" i="1"/>
  <c r="M3266" i="1"/>
  <c r="L3266" i="1"/>
  <c r="K3266" i="1"/>
  <c r="J3266" i="1"/>
  <c r="I3266" i="1"/>
  <c r="H3266" i="1"/>
  <c r="U3261" i="1"/>
  <c r="T3261" i="1"/>
  <c r="S3261" i="1"/>
  <c r="R3261" i="1"/>
  <c r="Q3261" i="1"/>
  <c r="P3261" i="1"/>
  <c r="O3261" i="1"/>
  <c r="N3261" i="1"/>
  <c r="M3261" i="1"/>
  <c r="L3261" i="1"/>
  <c r="K3261" i="1"/>
  <c r="J3261" i="1"/>
  <c r="I3261" i="1"/>
  <c r="H3261" i="1"/>
  <c r="U3256" i="1"/>
  <c r="T3256" i="1"/>
  <c r="S3256" i="1"/>
  <c r="R3256" i="1"/>
  <c r="Q3256" i="1"/>
  <c r="P3256" i="1"/>
  <c r="O3256" i="1"/>
  <c r="N3256" i="1"/>
  <c r="M3256" i="1"/>
  <c r="L3256" i="1"/>
  <c r="K3256" i="1"/>
  <c r="J3256" i="1"/>
  <c r="I3256" i="1"/>
  <c r="H3256" i="1"/>
  <c r="U3251" i="1"/>
  <c r="T3251" i="1"/>
  <c r="S3251" i="1"/>
  <c r="R3251" i="1"/>
  <c r="Q3251" i="1"/>
  <c r="P3251" i="1"/>
  <c r="O3251" i="1"/>
  <c r="N3251" i="1"/>
  <c r="M3251" i="1"/>
  <c r="L3251" i="1"/>
  <c r="K3251" i="1"/>
  <c r="J3251" i="1"/>
  <c r="I3251" i="1"/>
  <c r="H3251" i="1"/>
  <c r="U3246" i="1"/>
  <c r="T3246" i="1"/>
  <c r="S3246" i="1"/>
  <c r="R3246" i="1"/>
  <c r="Q3246" i="1"/>
  <c r="P3246" i="1"/>
  <c r="O3246" i="1"/>
  <c r="N3246" i="1"/>
  <c r="M3246" i="1"/>
  <c r="L3246" i="1"/>
  <c r="K3246" i="1"/>
  <c r="J3246" i="1"/>
  <c r="I3246" i="1"/>
  <c r="H3246" i="1"/>
  <c r="U3241" i="1"/>
  <c r="T3241" i="1"/>
  <c r="S3241" i="1"/>
  <c r="R3241" i="1"/>
  <c r="Q3241" i="1"/>
  <c r="P3241" i="1"/>
  <c r="O3241" i="1"/>
  <c r="N3241" i="1"/>
  <c r="M3241" i="1"/>
  <c r="L3241" i="1"/>
  <c r="K3241" i="1"/>
  <c r="J3241" i="1"/>
  <c r="I3241" i="1"/>
  <c r="H3241" i="1"/>
  <c r="U3236" i="1"/>
  <c r="T3236" i="1"/>
  <c r="S3236" i="1"/>
  <c r="R3236" i="1"/>
  <c r="Q3236" i="1"/>
  <c r="P3236" i="1"/>
  <c r="O3236" i="1"/>
  <c r="N3236" i="1"/>
  <c r="M3236" i="1"/>
  <c r="L3236" i="1"/>
  <c r="K3236" i="1"/>
  <c r="J3236" i="1"/>
  <c r="I3236" i="1"/>
  <c r="H3236" i="1"/>
  <c r="U3231" i="1"/>
  <c r="T3231" i="1"/>
  <c r="S3231" i="1"/>
  <c r="R3231" i="1"/>
  <c r="Q3231" i="1"/>
  <c r="P3231" i="1"/>
  <c r="O3231" i="1"/>
  <c r="N3231" i="1"/>
  <c r="M3231" i="1"/>
  <c r="L3231" i="1"/>
  <c r="K3231" i="1"/>
  <c r="J3231" i="1"/>
  <c r="I3231" i="1"/>
  <c r="H3231" i="1"/>
  <c r="U3226" i="1"/>
  <c r="T3226" i="1"/>
  <c r="S3226" i="1"/>
  <c r="R3226" i="1"/>
  <c r="Q3226" i="1"/>
  <c r="P3226" i="1"/>
  <c r="O3226" i="1"/>
  <c r="N3226" i="1"/>
  <c r="M3226" i="1"/>
  <c r="L3226" i="1"/>
  <c r="K3226" i="1"/>
  <c r="J3226" i="1"/>
  <c r="I3226" i="1"/>
  <c r="H3226" i="1"/>
  <c r="U3218" i="1"/>
  <c r="T3218" i="1"/>
  <c r="S3218" i="1"/>
  <c r="R3218" i="1"/>
  <c r="Q3218" i="1"/>
  <c r="P3218" i="1"/>
  <c r="O3218" i="1"/>
  <c r="N3218" i="1"/>
  <c r="M3218" i="1"/>
  <c r="L3218" i="1"/>
  <c r="K3218" i="1"/>
  <c r="J3218" i="1"/>
  <c r="I3218" i="1"/>
  <c r="H3218" i="1"/>
  <c r="U3217" i="1"/>
  <c r="T3217" i="1"/>
  <c r="S3217" i="1"/>
  <c r="R3217" i="1"/>
  <c r="Q3217" i="1"/>
  <c r="P3217" i="1"/>
  <c r="O3217" i="1"/>
  <c r="N3217" i="1"/>
  <c r="M3217" i="1"/>
  <c r="L3217" i="1"/>
  <c r="K3217" i="1"/>
  <c r="J3217" i="1"/>
  <c r="I3217" i="1"/>
  <c r="H3217" i="1"/>
  <c r="U3216" i="1"/>
  <c r="T3216" i="1"/>
  <c r="S3216" i="1"/>
  <c r="R3216" i="1"/>
  <c r="Q3216" i="1"/>
  <c r="P3216" i="1"/>
  <c r="O3216" i="1"/>
  <c r="N3216" i="1"/>
  <c r="M3216" i="1"/>
  <c r="L3216" i="1"/>
  <c r="K3216" i="1"/>
  <c r="J3216" i="1"/>
  <c r="I3216" i="1"/>
  <c r="H3216" i="1"/>
  <c r="U3215" i="1"/>
  <c r="T3215" i="1"/>
  <c r="S3215" i="1"/>
  <c r="R3215" i="1"/>
  <c r="Q3215" i="1"/>
  <c r="P3215" i="1"/>
  <c r="O3215" i="1"/>
  <c r="N3215" i="1"/>
  <c r="M3215" i="1"/>
  <c r="L3215" i="1"/>
  <c r="K3215" i="1"/>
  <c r="J3215" i="1"/>
  <c r="I3215" i="1"/>
  <c r="H3215" i="1"/>
  <c r="U3214" i="1"/>
  <c r="T3214" i="1"/>
  <c r="S3214" i="1"/>
  <c r="R3214" i="1"/>
  <c r="Q3214" i="1"/>
  <c r="P3214" i="1"/>
  <c r="O3214" i="1"/>
  <c r="N3214" i="1"/>
  <c r="M3214" i="1"/>
  <c r="L3214" i="1"/>
  <c r="K3214" i="1"/>
  <c r="J3214" i="1"/>
  <c r="I3214" i="1"/>
  <c r="H3214" i="1"/>
  <c r="U3213" i="1"/>
  <c r="T3213" i="1"/>
  <c r="S3213" i="1"/>
  <c r="R3213" i="1"/>
  <c r="Q3213" i="1"/>
  <c r="P3213" i="1"/>
  <c r="O3213" i="1"/>
  <c r="N3213" i="1"/>
  <c r="M3213" i="1"/>
  <c r="L3213" i="1"/>
  <c r="K3213" i="1"/>
  <c r="J3213" i="1"/>
  <c r="I3213" i="1"/>
  <c r="H3213" i="1"/>
  <c r="U3212" i="1"/>
  <c r="T3212" i="1"/>
  <c r="S3212" i="1"/>
  <c r="R3212" i="1"/>
  <c r="Q3212" i="1"/>
  <c r="P3212" i="1"/>
  <c r="O3212" i="1"/>
  <c r="N3212" i="1"/>
  <c r="M3212" i="1"/>
  <c r="L3212" i="1"/>
  <c r="K3212" i="1"/>
  <c r="J3212" i="1"/>
  <c r="I3212" i="1"/>
  <c r="H3212" i="1"/>
  <c r="U3211" i="1"/>
  <c r="T3211" i="1"/>
  <c r="S3211" i="1"/>
  <c r="R3211" i="1"/>
  <c r="Q3211" i="1"/>
  <c r="P3211" i="1"/>
  <c r="O3211" i="1"/>
  <c r="N3211" i="1"/>
  <c r="M3211" i="1"/>
  <c r="L3211" i="1"/>
  <c r="K3211" i="1"/>
  <c r="J3211" i="1"/>
  <c r="I3211" i="1"/>
  <c r="H3211" i="1"/>
  <c r="U3210" i="1"/>
  <c r="T3210" i="1"/>
  <c r="S3210" i="1"/>
  <c r="R3210" i="1"/>
  <c r="Q3210" i="1"/>
  <c r="P3210" i="1"/>
  <c r="O3210" i="1"/>
  <c r="N3210" i="1"/>
  <c r="M3210" i="1"/>
  <c r="L3210" i="1"/>
  <c r="K3210" i="1"/>
  <c r="J3210" i="1"/>
  <c r="I3210" i="1"/>
  <c r="H3210" i="1"/>
  <c r="U3209" i="1"/>
  <c r="T3209" i="1"/>
  <c r="S3209" i="1"/>
  <c r="R3209" i="1"/>
  <c r="Q3209" i="1"/>
  <c r="P3209" i="1"/>
  <c r="O3209" i="1"/>
  <c r="N3209" i="1"/>
  <c r="M3209" i="1"/>
  <c r="L3209" i="1"/>
  <c r="K3209" i="1"/>
  <c r="J3209" i="1"/>
  <c r="I3209" i="1"/>
  <c r="H3209" i="1"/>
  <c r="U3205" i="1"/>
  <c r="T3205" i="1"/>
  <c r="S3205" i="1"/>
  <c r="R3205" i="1"/>
  <c r="Q3205" i="1"/>
  <c r="P3205" i="1"/>
  <c r="O3205" i="1"/>
  <c r="N3205" i="1"/>
  <c r="M3205" i="1"/>
  <c r="L3205" i="1"/>
  <c r="K3205" i="1"/>
  <c r="J3205" i="1"/>
  <c r="I3205" i="1"/>
  <c r="H3205" i="1"/>
  <c r="U3181" i="1"/>
  <c r="T3181" i="1"/>
  <c r="S3181" i="1"/>
  <c r="R3181" i="1"/>
  <c r="Q3181" i="1"/>
  <c r="P3181" i="1"/>
  <c r="O3181" i="1"/>
  <c r="N3181" i="1"/>
  <c r="M3181" i="1"/>
  <c r="L3181" i="1"/>
  <c r="K3181" i="1"/>
  <c r="J3181" i="1"/>
  <c r="I3181" i="1"/>
  <c r="H3181" i="1"/>
  <c r="U3180" i="1"/>
  <c r="T3180" i="1"/>
  <c r="S3180" i="1"/>
  <c r="R3180" i="1"/>
  <c r="Q3180" i="1"/>
  <c r="P3180" i="1"/>
  <c r="O3180" i="1"/>
  <c r="N3180" i="1"/>
  <c r="M3180" i="1"/>
  <c r="L3180" i="1"/>
  <c r="K3180" i="1"/>
  <c r="J3180" i="1"/>
  <c r="I3180" i="1"/>
  <c r="H3180" i="1"/>
  <c r="U3179" i="1"/>
  <c r="U3914" i="1" s="1"/>
  <c r="T3179" i="1"/>
  <c r="T3914" i="1" s="1"/>
  <c r="S3179" i="1"/>
  <c r="S3914" i="1" s="1"/>
  <c r="R3179" i="1"/>
  <c r="R3914" i="1" s="1"/>
  <c r="Q3179" i="1"/>
  <c r="Q3914" i="1" s="1"/>
  <c r="P3179" i="1"/>
  <c r="P3914" i="1" s="1"/>
  <c r="O3179" i="1"/>
  <c r="O3914" i="1" s="1"/>
  <c r="N3179" i="1"/>
  <c r="N3914" i="1" s="1"/>
  <c r="M3179" i="1"/>
  <c r="M3914" i="1" s="1"/>
  <c r="L3179" i="1"/>
  <c r="L3914" i="1" s="1"/>
  <c r="K3179" i="1"/>
  <c r="K3914" i="1" s="1"/>
  <c r="J3179" i="1"/>
  <c r="J3914" i="1" s="1"/>
  <c r="I3179" i="1"/>
  <c r="I3914" i="1" s="1"/>
  <c r="H3179" i="1"/>
  <c r="H3914" i="1" s="1"/>
  <c r="U3178" i="1"/>
  <c r="T3178" i="1"/>
  <c r="S3178" i="1"/>
  <c r="R3178" i="1"/>
  <c r="Q3178" i="1"/>
  <c r="P3178" i="1"/>
  <c r="O3178" i="1"/>
  <c r="N3178" i="1"/>
  <c r="M3178" i="1"/>
  <c r="L3178" i="1"/>
  <c r="K3178" i="1"/>
  <c r="J3178" i="1"/>
  <c r="I3178" i="1"/>
  <c r="H3178" i="1"/>
  <c r="U3177" i="1"/>
  <c r="T3177" i="1"/>
  <c r="S3177" i="1"/>
  <c r="R3177" i="1"/>
  <c r="Q3177" i="1"/>
  <c r="P3177" i="1"/>
  <c r="O3177" i="1"/>
  <c r="N3177" i="1"/>
  <c r="M3177" i="1"/>
  <c r="L3177" i="1"/>
  <c r="K3177" i="1"/>
  <c r="J3177" i="1"/>
  <c r="I3177" i="1"/>
  <c r="H3177" i="1"/>
  <c r="U3176" i="1"/>
  <c r="T3176" i="1"/>
  <c r="S3176" i="1"/>
  <c r="R3176" i="1"/>
  <c r="Q3176" i="1"/>
  <c r="P3176" i="1"/>
  <c r="O3176" i="1"/>
  <c r="N3176" i="1"/>
  <c r="M3176" i="1"/>
  <c r="L3176" i="1"/>
  <c r="K3176" i="1"/>
  <c r="J3176" i="1"/>
  <c r="I3176" i="1"/>
  <c r="H3176" i="1"/>
  <c r="U3175" i="1"/>
  <c r="T3175" i="1"/>
  <c r="S3175" i="1"/>
  <c r="R3175" i="1"/>
  <c r="Q3175" i="1"/>
  <c r="P3175" i="1"/>
  <c r="O3175" i="1"/>
  <c r="N3175" i="1"/>
  <c r="M3175" i="1"/>
  <c r="L3175" i="1"/>
  <c r="K3175" i="1"/>
  <c r="J3175" i="1"/>
  <c r="I3175" i="1"/>
  <c r="H3175" i="1"/>
  <c r="U3174" i="1"/>
  <c r="T3174" i="1"/>
  <c r="S3174" i="1"/>
  <c r="R3174" i="1"/>
  <c r="Q3174" i="1"/>
  <c r="P3174" i="1"/>
  <c r="O3174" i="1"/>
  <c r="N3174" i="1"/>
  <c r="M3174" i="1"/>
  <c r="L3174" i="1"/>
  <c r="K3174" i="1"/>
  <c r="J3174" i="1"/>
  <c r="I3174" i="1"/>
  <c r="H3174" i="1"/>
  <c r="U3173" i="1"/>
  <c r="T3173" i="1"/>
  <c r="S3173" i="1"/>
  <c r="R3173" i="1"/>
  <c r="Q3173" i="1"/>
  <c r="P3173" i="1"/>
  <c r="O3173" i="1"/>
  <c r="N3173" i="1"/>
  <c r="M3173" i="1"/>
  <c r="L3173" i="1"/>
  <c r="K3173" i="1"/>
  <c r="J3173" i="1"/>
  <c r="I3173" i="1"/>
  <c r="H3173" i="1"/>
  <c r="U3172" i="1"/>
  <c r="T3172" i="1"/>
  <c r="S3172" i="1"/>
  <c r="R3172" i="1"/>
  <c r="Q3172" i="1"/>
  <c r="P3172" i="1"/>
  <c r="O3172" i="1"/>
  <c r="N3172" i="1"/>
  <c r="M3172" i="1"/>
  <c r="L3172" i="1"/>
  <c r="K3172" i="1"/>
  <c r="J3172" i="1"/>
  <c r="I3172" i="1"/>
  <c r="H3172" i="1"/>
  <c r="U3171" i="1"/>
  <c r="T3171" i="1"/>
  <c r="S3171" i="1"/>
  <c r="R3171" i="1"/>
  <c r="Q3171" i="1"/>
  <c r="P3171" i="1"/>
  <c r="O3171" i="1"/>
  <c r="N3171" i="1"/>
  <c r="M3171" i="1"/>
  <c r="L3171" i="1"/>
  <c r="K3171" i="1"/>
  <c r="J3171" i="1"/>
  <c r="I3171" i="1"/>
  <c r="H3171" i="1"/>
  <c r="U3167" i="1"/>
  <c r="T3167" i="1"/>
  <c r="S3167" i="1"/>
  <c r="R3167" i="1"/>
  <c r="Q3167" i="1"/>
  <c r="P3167" i="1"/>
  <c r="O3167" i="1"/>
  <c r="N3167" i="1"/>
  <c r="M3167" i="1"/>
  <c r="L3167" i="1"/>
  <c r="K3167" i="1"/>
  <c r="J3167" i="1"/>
  <c r="I3167" i="1"/>
  <c r="H3167" i="1"/>
  <c r="U3162" i="1"/>
  <c r="T3162" i="1"/>
  <c r="S3162" i="1"/>
  <c r="R3162" i="1"/>
  <c r="Q3162" i="1"/>
  <c r="P3162" i="1"/>
  <c r="O3162" i="1"/>
  <c r="N3162" i="1"/>
  <c r="M3162" i="1"/>
  <c r="L3162" i="1"/>
  <c r="K3162" i="1"/>
  <c r="J3162" i="1"/>
  <c r="I3162" i="1"/>
  <c r="H3162" i="1"/>
  <c r="U3153" i="1"/>
  <c r="T3153" i="1"/>
  <c r="S3153" i="1"/>
  <c r="R3153" i="1"/>
  <c r="Q3153" i="1"/>
  <c r="P3153" i="1"/>
  <c r="O3153" i="1"/>
  <c r="N3153" i="1"/>
  <c r="M3153" i="1"/>
  <c r="L3153" i="1"/>
  <c r="K3153" i="1"/>
  <c r="J3153" i="1"/>
  <c r="I3153" i="1"/>
  <c r="H3153" i="1"/>
  <c r="U3152" i="1"/>
  <c r="T3152" i="1"/>
  <c r="S3152" i="1"/>
  <c r="R3152" i="1"/>
  <c r="Q3152" i="1"/>
  <c r="P3152" i="1"/>
  <c r="O3152" i="1"/>
  <c r="N3152" i="1"/>
  <c r="M3152" i="1"/>
  <c r="L3152" i="1"/>
  <c r="K3152" i="1"/>
  <c r="J3152" i="1"/>
  <c r="I3152" i="1"/>
  <c r="H3152" i="1"/>
  <c r="U3151" i="1"/>
  <c r="U3911" i="1" s="1"/>
  <c r="T3151" i="1"/>
  <c r="T3911" i="1" s="1"/>
  <c r="S3151" i="1"/>
  <c r="S3911" i="1" s="1"/>
  <c r="R3151" i="1"/>
  <c r="R3911" i="1" s="1"/>
  <c r="Q3151" i="1"/>
  <c r="Q3911" i="1" s="1"/>
  <c r="P3151" i="1"/>
  <c r="P3911" i="1" s="1"/>
  <c r="O3151" i="1"/>
  <c r="O3911" i="1" s="1"/>
  <c r="N3151" i="1"/>
  <c r="N3911" i="1" s="1"/>
  <c r="M3151" i="1"/>
  <c r="M3911" i="1" s="1"/>
  <c r="L3151" i="1"/>
  <c r="L3911" i="1" s="1"/>
  <c r="K3151" i="1"/>
  <c r="K3911" i="1" s="1"/>
  <c r="J3151" i="1"/>
  <c r="J3911" i="1" s="1"/>
  <c r="I3151" i="1"/>
  <c r="I3911" i="1" s="1"/>
  <c r="H3151" i="1"/>
  <c r="H3911" i="1" s="1"/>
  <c r="U3150" i="1"/>
  <c r="T3150" i="1"/>
  <c r="S3150" i="1"/>
  <c r="R3150" i="1"/>
  <c r="Q3150" i="1"/>
  <c r="P3150" i="1"/>
  <c r="O3150" i="1"/>
  <c r="N3150" i="1"/>
  <c r="M3150" i="1"/>
  <c r="L3150" i="1"/>
  <c r="K3150" i="1"/>
  <c r="J3150" i="1"/>
  <c r="I3150" i="1"/>
  <c r="H3150" i="1"/>
  <c r="U3149" i="1"/>
  <c r="T3149" i="1"/>
  <c r="S3149" i="1"/>
  <c r="R3149" i="1"/>
  <c r="Q3149" i="1"/>
  <c r="P3149" i="1"/>
  <c r="O3149" i="1"/>
  <c r="N3149" i="1"/>
  <c r="M3149" i="1"/>
  <c r="L3149" i="1"/>
  <c r="K3149" i="1"/>
  <c r="J3149" i="1"/>
  <c r="I3149" i="1"/>
  <c r="H3149" i="1"/>
  <c r="U3148" i="1"/>
  <c r="T3148" i="1"/>
  <c r="S3148" i="1"/>
  <c r="R3148" i="1"/>
  <c r="Q3148" i="1"/>
  <c r="P3148" i="1"/>
  <c r="O3148" i="1"/>
  <c r="N3148" i="1"/>
  <c r="M3148" i="1"/>
  <c r="L3148" i="1"/>
  <c r="K3148" i="1"/>
  <c r="J3148" i="1"/>
  <c r="I3148" i="1"/>
  <c r="H3148" i="1"/>
  <c r="U3147" i="1"/>
  <c r="T3147" i="1"/>
  <c r="S3147" i="1"/>
  <c r="R3147" i="1"/>
  <c r="Q3147" i="1"/>
  <c r="P3147" i="1"/>
  <c r="O3147" i="1"/>
  <c r="N3147" i="1"/>
  <c r="M3147" i="1"/>
  <c r="L3147" i="1"/>
  <c r="K3147" i="1"/>
  <c r="J3147" i="1"/>
  <c r="I3147" i="1"/>
  <c r="H3147" i="1"/>
  <c r="U3146" i="1"/>
  <c r="T3146" i="1"/>
  <c r="S3146" i="1"/>
  <c r="R3146" i="1"/>
  <c r="Q3146" i="1"/>
  <c r="P3146" i="1"/>
  <c r="O3146" i="1"/>
  <c r="N3146" i="1"/>
  <c r="M3146" i="1"/>
  <c r="L3146" i="1"/>
  <c r="K3146" i="1"/>
  <c r="J3146" i="1"/>
  <c r="I3146" i="1"/>
  <c r="H3146" i="1"/>
  <c r="U3145" i="1"/>
  <c r="T3145" i="1"/>
  <c r="S3145" i="1"/>
  <c r="R3145" i="1"/>
  <c r="Q3145" i="1"/>
  <c r="P3145" i="1"/>
  <c r="O3145" i="1"/>
  <c r="N3145" i="1"/>
  <c r="M3145" i="1"/>
  <c r="L3145" i="1"/>
  <c r="K3145" i="1"/>
  <c r="J3145" i="1"/>
  <c r="I3145" i="1"/>
  <c r="H3145" i="1"/>
  <c r="U3144" i="1"/>
  <c r="T3144" i="1"/>
  <c r="S3144" i="1"/>
  <c r="R3144" i="1"/>
  <c r="Q3144" i="1"/>
  <c r="P3144" i="1"/>
  <c r="O3144" i="1"/>
  <c r="N3144" i="1"/>
  <c r="M3144" i="1"/>
  <c r="L3144" i="1"/>
  <c r="K3144" i="1"/>
  <c r="J3144" i="1"/>
  <c r="I3144" i="1"/>
  <c r="H3144" i="1"/>
  <c r="U3143" i="1"/>
  <c r="T3143" i="1"/>
  <c r="S3143" i="1"/>
  <c r="R3143" i="1"/>
  <c r="Q3143" i="1"/>
  <c r="P3143" i="1"/>
  <c r="O3143" i="1"/>
  <c r="N3143" i="1"/>
  <c r="M3143" i="1"/>
  <c r="L3143" i="1"/>
  <c r="K3143" i="1"/>
  <c r="J3143" i="1"/>
  <c r="I3143" i="1"/>
  <c r="H3143" i="1"/>
  <c r="U3139" i="1"/>
  <c r="T3139" i="1"/>
  <c r="S3139" i="1"/>
  <c r="R3139" i="1"/>
  <c r="Q3139" i="1"/>
  <c r="P3139" i="1"/>
  <c r="O3139" i="1"/>
  <c r="N3139" i="1"/>
  <c r="M3139" i="1"/>
  <c r="L3139" i="1"/>
  <c r="K3139" i="1"/>
  <c r="J3139" i="1"/>
  <c r="I3139" i="1"/>
  <c r="H3139" i="1"/>
  <c r="U3129" i="1"/>
  <c r="T3129" i="1"/>
  <c r="S3129" i="1"/>
  <c r="R3129" i="1"/>
  <c r="Q3129" i="1"/>
  <c r="P3129" i="1"/>
  <c r="O3129" i="1"/>
  <c r="N3129" i="1"/>
  <c r="M3129" i="1"/>
  <c r="L3129" i="1"/>
  <c r="K3129" i="1"/>
  <c r="J3129" i="1"/>
  <c r="I3129" i="1"/>
  <c r="H3129" i="1"/>
  <c r="U3128" i="1"/>
  <c r="T3128" i="1"/>
  <c r="S3128" i="1"/>
  <c r="R3128" i="1"/>
  <c r="Q3128" i="1"/>
  <c r="P3128" i="1"/>
  <c r="O3128" i="1"/>
  <c r="N3128" i="1"/>
  <c r="M3128" i="1"/>
  <c r="L3128" i="1"/>
  <c r="K3128" i="1"/>
  <c r="J3128" i="1"/>
  <c r="I3128" i="1"/>
  <c r="H3128" i="1"/>
  <c r="U3127" i="1"/>
  <c r="T3127" i="1"/>
  <c r="S3127" i="1"/>
  <c r="R3127" i="1"/>
  <c r="Q3127" i="1"/>
  <c r="P3127" i="1"/>
  <c r="O3127" i="1"/>
  <c r="N3127" i="1"/>
  <c r="M3127" i="1"/>
  <c r="L3127" i="1"/>
  <c r="K3127" i="1"/>
  <c r="J3127" i="1"/>
  <c r="I3127" i="1"/>
  <c r="H3127" i="1"/>
  <c r="U3126" i="1"/>
  <c r="T3126" i="1"/>
  <c r="S3126" i="1"/>
  <c r="R3126" i="1"/>
  <c r="Q3126" i="1"/>
  <c r="P3126" i="1"/>
  <c r="O3126" i="1"/>
  <c r="N3126" i="1"/>
  <c r="M3126" i="1"/>
  <c r="L3126" i="1"/>
  <c r="K3126" i="1"/>
  <c r="J3126" i="1"/>
  <c r="I3126" i="1"/>
  <c r="H3126" i="1"/>
  <c r="U3125" i="1"/>
  <c r="T3125" i="1"/>
  <c r="S3125" i="1"/>
  <c r="R3125" i="1"/>
  <c r="Q3125" i="1"/>
  <c r="P3125" i="1"/>
  <c r="O3125" i="1"/>
  <c r="N3125" i="1"/>
  <c r="M3125" i="1"/>
  <c r="L3125" i="1"/>
  <c r="K3125" i="1"/>
  <c r="J3125" i="1"/>
  <c r="I3125" i="1"/>
  <c r="H3125" i="1"/>
  <c r="U3124" i="1"/>
  <c r="T3124" i="1"/>
  <c r="S3124" i="1"/>
  <c r="R3124" i="1"/>
  <c r="Q3124" i="1"/>
  <c r="P3124" i="1"/>
  <c r="O3124" i="1"/>
  <c r="N3124" i="1"/>
  <c r="M3124" i="1"/>
  <c r="L3124" i="1"/>
  <c r="K3124" i="1"/>
  <c r="J3124" i="1"/>
  <c r="I3124" i="1"/>
  <c r="H3124" i="1"/>
  <c r="U3123" i="1"/>
  <c r="T3123" i="1"/>
  <c r="S3123" i="1"/>
  <c r="R3123" i="1"/>
  <c r="Q3123" i="1"/>
  <c r="P3123" i="1"/>
  <c r="O3123" i="1"/>
  <c r="N3123" i="1"/>
  <c r="M3123" i="1"/>
  <c r="L3123" i="1"/>
  <c r="K3123" i="1"/>
  <c r="J3123" i="1"/>
  <c r="I3123" i="1"/>
  <c r="H3123" i="1"/>
  <c r="U3122" i="1"/>
  <c r="T3122" i="1"/>
  <c r="S3122" i="1"/>
  <c r="R3122" i="1"/>
  <c r="Q3122" i="1"/>
  <c r="P3122" i="1"/>
  <c r="O3122" i="1"/>
  <c r="N3122" i="1"/>
  <c r="M3122" i="1"/>
  <c r="L3122" i="1"/>
  <c r="K3122" i="1"/>
  <c r="J3122" i="1"/>
  <c r="I3122" i="1"/>
  <c r="H3122" i="1"/>
  <c r="U3121" i="1"/>
  <c r="T3121" i="1"/>
  <c r="S3121" i="1"/>
  <c r="R3121" i="1"/>
  <c r="Q3121" i="1"/>
  <c r="P3121" i="1"/>
  <c r="O3121" i="1"/>
  <c r="N3121" i="1"/>
  <c r="M3121" i="1"/>
  <c r="L3121" i="1"/>
  <c r="K3121" i="1"/>
  <c r="J3121" i="1"/>
  <c r="I3121" i="1"/>
  <c r="H3121" i="1"/>
  <c r="U3120" i="1"/>
  <c r="T3120" i="1"/>
  <c r="S3120" i="1"/>
  <c r="R3120" i="1"/>
  <c r="Q3120" i="1"/>
  <c r="P3120" i="1"/>
  <c r="O3120" i="1"/>
  <c r="N3120" i="1"/>
  <c r="M3120" i="1"/>
  <c r="L3120" i="1"/>
  <c r="K3120" i="1"/>
  <c r="J3120" i="1"/>
  <c r="I3120" i="1"/>
  <c r="H3120" i="1"/>
  <c r="U3119" i="1"/>
  <c r="T3119" i="1"/>
  <c r="S3119" i="1"/>
  <c r="R3119" i="1"/>
  <c r="Q3119" i="1"/>
  <c r="P3119" i="1"/>
  <c r="O3119" i="1"/>
  <c r="N3119" i="1"/>
  <c r="M3119" i="1"/>
  <c r="L3119" i="1"/>
  <c r="K3119" i="1"/>
  <c r="J3119" i="1"/>
  <c r="I3119" i="1"/>
  <c r="H3119" i="1"/>
  <c r="U3115" i="1"/>
  <c r="T3115" i="1"/>
  <c r="S3115" i="1"/>
  <c r="R3115" i="1"/>
  <c r="Q3115" i="1"/>
  <c r="P3115" i="1"/>
  <c r="O3115" i="1"/>
  <c r="N3115" i="1"/>
  <c r="M3115" i="1"/>
  <c r="L3115" i="1"/>
  <c r="K3115" i="1"/>
  <c r="J3115" i="1"/>
  <c r="I3115" i="1"/>
  <c r="H3115" i="1"/>
  <c r="U3109" i="1"/>
  <c r="T3109" i="1"/>
  <c r="S3109" i="1"/>
  <c r="R3109" i="1"/>
  <c r="Q3109" i="1"/>
  <c r="P3109" i="1"/>
  <c r="O3109" i="1"/>
  <c r="N3109" i="1"/>
  <c r="M3109" i="1"/>
  <c r="L3109" i="1"/>
  <c r="K3109" i="1"/>
  <c r="J3109" i="1"/>
  <c r="I3109" i="1"/>
  <c r="H3109" i="1"/>
  <c r="U3103" i="1"/>
  <c r="T3103" i="1"/>
  <c r="S3103" i="1"/>
  <c r="R3103" i="1"/>
  <c r="Q3103" i="1"/>
  <c r="P3103" i="1"/>
  <c r="O3103" i="1"/>
  <c r="N3103" i="1"/>
  <c r="M3103" i="1"/>
  <c r="L3103" i="1"/>
  <c r="K3103" i="1"/>
  <c r="J3103" i="1"/>
  <c r="I3103" i="1"/>
  <c r="H3103" i="1"/>
  <c r="U3097" i="1"/>
  <c r="T3097" i="1"/>
  <c r="S3097" i="1"/>
  <c r="R3097" i="1"/>
  <c r="Q3097" i="1"/>
  <c r="P3097" i="1"/>
  <c r="O3097" i="1"/>
  <c r="N3097" i="1"/>
  <c r="M3097" i="1"/>
  <c r="L3097" i="1"/>
  <c r="K3097" i="1"/>
  <c r="J3097" i="1"/>
  <c r="I3097" i="1"/>
  <c r="H3097" i="1"/>
  <c r="U3082" i="1"/>
  <c r="T3082" i="1"/>
  <c r="S3082" i="1"/>
  <c r="R3082" i="1"/>
  <c r="Q3082" i="1"/>
  <c r="P3082" i="1"/>
  <c r="O3082" i="1"/>
  <c r="N3082" i="1"/>
  <c r="M3082" i="1"/>
  <c r="L3082" i="1"/>
  <c r="K3082" i="1"/>
  <c r="J3082" i="1"/>
  <c r="I3082" i="1"/>
  <c r="H3082" i="1"/>
  <c r="U3081" i="1"/>
  <c r="T3081" i="1"/>
  <c r="S3081" i="1"/>
  <c r="R3081" i="1"/>
  <c r="Q3081" i="1"/>
  <c r="P3081" i="1"/>
  <c r="O3081" i="1"/>
  <c r="N3081" i="1"/>
  <c r="M3081" i="1"/>
  <c r="L3081" i="1"/>
  <c r="K3081" i="1"/>
  <c r="J3081" i="1"/>
  <c r="I3081" i="1"/>
  <c r="H3081" i="1"/>
  <c r="U3080" i="1"/>
  <c r="T3080" i="1"/>
  <c r="S3080" i="1"/>
  <c r="R3080" i="1"/>
  <c r="Q3080" i="1"/>
  <c r="P3080" i="1"/>
  <c r="O3080" i="1"/>
  <c r="N3080" i="1"/>
  <c r="M3080" i="1"/>
  <c r="L3080" i="1"/>
  <c r="K3080" i="1"/>
  <c r="J3080" i="1"/>
  <c r="I3080" i="1"/>
  <c r="H3080" i="1"/>
  <c r="U3079" i="1"/>
  <c r="T3079" i="1"/>
  <c r="S3079" i="1"/>
  <c r="R3079" i="1"/>
  <c r="Q3079" i="1"/>
  <c r="P3079" i="1"/>
  <c r="O3079" i="1"/>
  <c r="N3079" i="1"/>
  <c r="M3079" i="1"/>
  <c r="L3079" i="1"/>
  <c r="K3079" i="1"/>
  <c r="J3079" i="1"/>
  <c r="I3079" i="1"/>
  <c r="H3079" i="1"/>
  <c r="U3078" i="1"/>
  <c r="T3078" i="1"/>
  <c r="S3078" i="1"/>
  <c r="R3078" i="1"/>
  <c r="Q3078" i="1"/>
  <c r="P3078" i="1"/>
  <c r="O3078" i="1"/>
  <c r="N3078" i="1"/>
  <c r="M3078" i="1"/>
  <c r="L3078" i="1"/>
  <c r="K3078" i="1"/>
  <c r="J3078" i="1"/>
  <c r="I3078" i="1"/>
  <c r="H3078" i="1"/>
  <c r="U3077" i="1"/>
  <c r="T3077" i="1"/>
  <c r="S3077" i="1"/>
  <c r="R3077" i="1"/>
  <c r="Q3077" i="1"/>
  <c r="P3077" i="1"/>
  <c r="O3077" i="1"/>
  <c r="N3077" i="1"/>
  <c r="M3077" i="1"/>
  <c r="L3077" i="1"/>
  <c r="K3077" i="1"/>
  <c r="J3077" i="1"/>
  <c r="I3077" i="1"/>
  <c r="H3077" i="1"/>
  <c r="U3076" i="1"/>
  <c r="T3076" i="1"/>
  <c r="S3076" i="1"/>
  <c r="R3076" i="1"/>
  <c r="Q3076" i="1"/>
  <c r="P3076" i="1"/>
  <c r="O3076" i="1"/>
  <c r="N3076" i="1"/>
  <c r="M3076" i="1"/>
  <c r="L3076" i="1"/>
  <c r="K3076" i="1"/>
  <c r="J3076" i="1"/>
  <c r="I3076" i="1"/>
  <c r="H3076" i="1"/>
  <c r="U3075" i="1"/>
  <c r="T3075" i="1"/>
  <c r="S3075" i="1"/>
  <c r="R3075" i="1"/>
  <c r="Q3075" i="1"/>
  <c r="P3075" i="1"/>
  <c r="O3075" i="1"/>
  <c r="N3075" i="1"/>
  <c r="M3075" i="1"/>
  <c r="L3075" i="1"/>
  <c r="K3075" i="1"/>
  <c r="J3075" i="1"/>
  <c r="I3075" i="1"/>
  <c r="H3075" i="1"/>
  <c r="U3074" i="1"/>
  <c r="T3074" i="1"/>
  <c r="S3074" i="1"/>
  <c r="R3074" i="1"/>
  <c r="Q3074" i="1"/>
  <c r="P3074" i="1"/>
  <c r="O3074" i="1"/>
  <c r="N3074" i="1"/>
  <c r="M3074" i="1"/>
  <c r="L3074" i="1"/>
  <c r="K3074" i="1"/>
  <c r="J3074" i="1"/>
  <c r="I3074" i="1"/>
  <c r="H3074" i="1"/>
  <c r="U3073" i="1"/>
  <c r="T3073" i="1"/>
  <c r="S3073" i="1"/>
  <c r="R3073" i="1"/>
  <c r="Q3073" i="1"/>
  <c r="P3073" i="1"/>
  <c r="O3073" i="1"/>
  <c r="N3073" i="1"/>
  <c r="M3073" i="1"/>
  <c r="L3073" i="1"/>
  <c r="K3073" i="1"/>
  <c r="J3073" i="1"/>
  <c r="I3073" i="1"/>
  <c r="H3073" i="1"/>
  <c r="S3072" i="1"/>
  <c r="R3072" i="1"/>
  <c r="Q3072" i="1"/>
  <c r="P3072" i="1"/>
  <c r="O3072" i="1"/>
  <c r="N3072" i="1"/>
  <c r="M3072" i="1"/>
  <c r="L3072" i="1"/>
  <c r="K3072" i="1"/>
  <c r="J3072" i="1"/>
  <c r="I3072" i="1"/>
  <c r="H3072" i="1"/>
  <c r="U3068" i="1"/>
  <c r="T3068" i="1"/>
  <c r="S3068" i="1"/>
  <c r="R3068" i="1"/>
  <c r="Q3068" i="1"/>
  <c r="P3068" i="1"/>
  <c r="O3068" i="1"/>
  <c r="N3068" i="1"/>
  <c r="M3068" i="1"/>
  <c r="L3068" i="1"/>
  <c r="K3068" i="1"/>
  <c r="J3068" i="1"/>
  <c r="I3068" i="1"/>
  <c r="H3068" i="1"/>
  <c r="U3063" i="1"/>
  <c r="T3063" i="1"/>
  <c r="S3063" i="1"/>
  <c r="R3063" i="1"/>
  <c r="Q3063" i="1"/>
  <c r="P3063" i="1"/>
  <c r="O3063" i="1"/>
  <c r="N3063" i="1"/>
  <c r="M3063" i="1"/>
  <c r="L3063" i="1"/>
  <c r="K3063" i="1"/>
  <c r="J3063" i="1"/>
  <c r="I3063" i="1"/>
  <c r="H3063" i="1"/>
  <c r="U3058" i="1"/>
  <c r="T3058" i="1"/>
  <c r="S3058" i="1"/>
  <c r="R3058" i="1"/>
  <c r="Q3058" i="1"/>
  <c r="P3058" i="1"/>
  <c r="O3058" i="1"/>
  <c r="N3058" i="1"/>
  <c r="M3058" i="1"/>
  <c r="L3058" i="1"/>
  <c r="K3058" i="1"/>
  <c r="J3058" i="1"/>
  <c r="I3058" i="1"/>
  <c r="H3058" i="1"/>
  <c r="U3048" i="1"/>
  <c r="T3048" i="1"/>
  <c r="S3048" i="1"/>
  <c r="R3048" i="1"/>
  <c r="S3041" i="1"/>
  <c r="R3041" i="1"/>
  <c r="Q3041" i="1"/>
  <c r="Q3048" i="1" s="1"/>
  <c r="P3041" i="1"/>
  <c r="P3048" i="1" s="1"/>
  <c r="O3041" i="1"/>
  <c r="O3048" i="1" s="1"/>
  <c r="N3041" i="1"/>
  <c r="N3048" i="1" s="1"/>
  <c r="M3041" i="1"/>
  <c r="M3048" i="1" s="1"/>
  <c r="L3041" i="1"/>
  <c r="L3048" i="1" s="1"/>
  <c r="K3041" i="1"/>
  <c r="K3048" i="1" s="1"/>
  <c r="J3041" i="1"/>
  <c r="J3048" i="1" s="1"/>
  <c r="I3041" i="1"/>
  <c r="I3048" i="1" s="1"/>
  <c r="H3041" i="1"/>
  <c r="H3048" i="1" s="1"/>
  <c r="U3041" i="1"/>
  <c r="S3032" i="1"/>
  <c r="R3032" i="1"/>
  <c r="Q3032" i="1"/>
  <c r="P3032" i="1"/>
  <c r="O3032" i="1"/>
  <c r="N3032" i="1"/>
  <c r="M3032" i="1"/>
  <c r="L3032" i="1"/>
  <c r="K3032" i="1"/>
  <c r="J3032" i="1"/>
  <c r="I3032" i="1"/>
  <c r="H3032" i="1"/>
  <c r="U3032" i="1"/>
  <c r="S3023" i="1"/>
  <c r="R3023" i="1"/>
  <c r="Q3023" i="1"/>
  <c r="P3023" i="1"/>
  <c r="O3023" i="1"/>
  <c r="N3023" i="1"/>
  <c r="M3023" i="1"/>
  <c r="L3023" i="1"/>
  <c r="K3023" i="1"/>
  <c r="J3023" i="1"/>
  <c r="I3023" i="1"/>
  <c r="H3023" i="1"/>
  <c r="S3013" i="1"/>
  <c r="R3013" i="1"/>
  <c r="Q3013" i="1"/>
  <c r="P3013" i="1"/>
  <c r="O3013" i="1"/>
  <c r="N3013" i="1"/>
  <c r="M3013" i="1"/>
  <c r="L3013" i="1"/>
  <c r="K3013" i="1"/>
  <c r="J3013" i="1"/>
  <c r="I3013" i="1"/>
  <c r="H3013" i="1"/>
  <c r="U3013" i="1"/>
  <c r="S3005" i="1"/>
  <c r="R3005" i="1"/>
  <c r="Q3005" i="1"/>
  <c r="P3005" i="1"/>
  <c r="O3005" i="1"/>
  <c r="N3005" i="1"/>
  <c r="M3005" i="1"/>
  <c r="L3005" i="1"/>
  <c r="K3005" i="1"/>
  <c r="J3005" i="1"/>
  <c r="I3005" i="1"/>
  <c r="H3005" i="1"/>
  <c r="S2993" i="1"/>
  <c r="R2993" i="1"/>
  <c r="Q2993" i="1"/>
  <c r="P2993" i="1"/>
  <c r="O2993" i="1"/>
  <c r="N2993" i="1"/>
  <c r="M2993" i="1"/>
  <c r="L2993" i="1"/>
  <c r="K2993" i="1"/>
  <c r="J2993" i="1"/>
  <c r="I2993" i="1"/>
  <c r="H2993" i="1"/>
  <c r="U2993" i="1"/>
  <c r="S2978" i="1"/>
  <c r="R2978" i="1"/>
  <c r="Q2978" i="1"/>
  <c r="P2978" i="1"/>
  <c r="O2978" i="1"/>
  <c r="N2978" i="1"/>
  <c r="M2978" i="1"/>
  <c r="L2978" i="1"/>
  <c r="K2978" i="1"/>
  <c r="J2978" i="1"/>
  <c r="I2978" i="1"/>
  <c r="H2978" i="1"/>
  <c r="U2978" i="1"/>
  <c r="S2970" i="1"/>
  <c r="R2970" i="1"/>
  <c r="Q2970" i="1"/>
  <c r="P2970" i="1"/>
  <c r="O2970" i="1"/>
  <c r="N2970" i="1"/>
  <c r="M2970" i="1"/>
  <c r="L2970" i="1"/>
  <c r="K2970" i="1"/>
  <c r="J2970" i="1"/>
  <c r="I2970" i="1"/>
  <c r="H2970" i="1"/>
  <c r="U2946" i="1"/>
  <c r="T2946" i="1"/>
  <c r="S2946" i="1"/>
  <c r="R2946" i="1"/>
  <c r="Q2946" i="1"/>
  <c r="P2946" i="1"/>
  <c r="O2946" i="1"/>
  <c r="N2946" i="1"/>
  <c r="M2946" i="1"/>
  <c r="L2946" i="1"/>
  <c r="K2946" i="1"/>
  <c r="J2946" i="1"/>
  <c r="I2946" i="1"/>
  <c r="H2946" i="1"/>
  <c r="U2945" i="1"/>
  <c r="T2945" i="1"/>
  <c r="S2945" i="1"/>
  <c r="R2945" i="1"/>
  <c r="Q2945" i="1"/>
  <c r="P2945" i="1"/>
  <c r="O2945" i="1"/>
  <c r="N2945" i="1"/>
  <c r="M2945" i="1"/>
  <c r="L2945" i="1"/>
  <c r="K2945" i="1"/>
  <c r="J2945" i="1"/>
  <c r="I2945" i="1"/>
  <c r="H2945" i="1"/>
  <c r="U2944" i="1"/>
  <c r="T2944" i="1"/>
  <c r="S2944" i="1"/>
  <c r="R2944" i="1"/>
  <c r="Q2944" i="1"/>
  <c r="P2944" i="1"/>
  <c r="O2944" i="1"/>
  <c r="N2944" i="1"/>
  <c r="M2944" i="1"/>
  <c r="L2944" i="1"/>
  <c r="K2944" i="1"/>
  <c r="J2944" i="1"/>
  <c r="I2944" i="1"/>
  <c r="H2944" i="1"/>
  <c r="U2943" i="1"/>
  <c r="T2943" i="1"/>
  <c r="S2943" i="1"/>
  <c r="R2943" i="1"/>
  <c r="Q2943" i="1"/>
  <c r="P2943" i="1"/>
  <c r="O2943" i="1"/>
  <c r="N2943" i="1"/>
  <c r="M2943" i="1"/>
  <c r="L2943" i="1"/>
  <c r="K2943" i="1"/>
  <c r="J2943" i="1"/>
  <c r="I2943" i="1"/>
  <c r="H2943" i="1"/>
  <c r="U2942" i="1"/>
  <c r="T2942" i="1"/>
  <c r="S2942" i="1"/>
  <c r="R2942" i="1"/>
  <c r="Q2942" i="1"/>
  <c r="P2942" i="1"/>
  <c r="O2942" i="1"/>
  <c r="N2942" i="1"/>
  <c r="M2942" i="1"/>
  <c r="L2942" i="1"/>
  <c r="K2942" i="1"/>
  <c r="J2942" i="1"/>
  <c r="I2942" i="1"/>
  <c r="H2942" i="1"/>
  <c r="U2941" i="1"/>
  <c r="T2941" i="1"/>
  <c r="S2941" i="1"/>
  <c r="R2941" i="1"/>
  <c r="Q2941" i="1"/>
  <c r="P2941" i="1"/>
  <c r="O2941" i="1"/>
  <c r="N2941" i="1"/>
  <c r="M2941" i="1"/>
  <c r="L2941" i="1"/>
  <c r="K2941" i="1"/>
  <c r="J2941" i="1"/>
  <c r="I2941" i="1"/>
  <c r="H2941" i="1"/>
  <c r="U2940" i="1"/>
  <c r="T2940" i="1"/>
  <c r="S2940" i="1"/>
  <c r="R2940" i="1"/>
  <c r="Q2940" i="1"/>
  <c r="P2940" i="1"/>
  <c r="O2940" i="1"/>
  <c r="N2940" i="1"/>
  <c r="M2940" i="1"/>
  <c r="L2940" i="1"/>
  <c r="K2940" i="1"/>
  <c r="J2940" i="1"/>
  <c r="I2940" i="1"/>
  <c r="H2940" i="1"/>
  <c r="U2939" i="1"/>
  <c r="T2939" i="1"/>
  <c r="S2939" i="1"/>
  <c r="R2939" i="1"/>
  <c r="Q2939" i="1"/>
  <c r="P2939" i="1"/>
  <c r="O2939" i="1"/>
  <c r="N2939" i="1"/>
  <c r="M2939" i="1"/>
  <c r="L2939" i="1"/>
  <c r="K2939" i="1"/>
  <c r="J2939" i="1"/>
  <c r="I2939" i="1"/>
  <c r="H2939" i="1"/>
  <c r="U2938" i="1"/>
  <c r="T2938" i="1"/>
  <c r="S2938" i="1"/>
  <c r="R2938" i="1"/>
  <c r="Q2938" i="1"/>
  <c r="P2938" i="1"/>
  <c r="O2938" i="1"/>
  <c r="N2938" i="1"/>
  <c r="M2938" i="1"/>
  <c r="L2938" i="1"/>
  <c r="K2938" i="1"/>
  <c r="J2938" i="1"/>
  <c r="I2938" i="1"/>
  <c r="H2938" i="1"/>
  <c r="U2937" i="1"/>
  <c r="T2937" i="1"/>
  <c r="S2937" i="1"/>
  <c r="R2937" i="1"/>
  <c r="Q2937" i="1"/>
  <c r="P2937" i="1"/>
  <c r="O2937" i="1"/>
  <c r="N2937" i="1"/>
  <c r="M2937" i="1"/>
  <c r="L2937" i="1"/>
  <c r="K2937" i="1"/>
  <c r="J2937" i="1"/>
  <c r="I2937" i="1"/>
  <c r="H2937" i="1"/>
  <c r="U2933" i="1"/>
  <c r="T2933" i="1"/>
  <c r="S2933" i="1"/>
  <c r="R2933" i="1"/>
  <c r="Q2933" i="1"/>
  <c r="P2933" i="1"/>
  <c r="O2933" i="1"/>
  <c r="N2933" i="1"/>
  <c r="M2933" i="1"/>
  <c r="L2933" i="1"/>
  <c r="K2933" i="1"/>
  <c r="J2933" i="1"/>
  <c r="I2933" i="1"/>
  <c r="H2933" i="1"/>
  <c r="U2922" i="1"/>
  <c r="T2922" i="1"/>
  <c r="S2922" i="1"/>
  <c r="R2922" i="1"/>
  <c r="Q2922" i="1"/>
  <c r="P2922" i="1"/>
  <c r="O2922" i="1"/>
  <c r="N2922" i="1"/>
  <c r="M2922" i="1"/>
  <c r="L2922" i="1"/>
  <c r="K2922" i="1"/>
  <c r="J2922" i="1"/>
  <c r="I2922" i="1"/>
  <c r="H2922" i="1"/>
  <c r="U2921" i="1"/>
  <c r="T2921" i="1"/>
  <c r="S2921" i="1"/>
  <c r="R2921" i="1"/>
  <c r="Q2921" i="1"/>
  <c r="P2921" i="1"/>
  <c r="O2921" i="1"/>
  <c r="N2921" i="1"/>
  <c r="M2921" i="1"/>
  <c r="L2921" i="1"/>
  <c r="K2921" i="1"/>
  <c r="J2921" i="1"/>
  <c r="I2921" i="1"/>
  <c r="H2921" i="1"/>
  <c r="S2920" i="1"/>
  <c r="R2920" i="1"/>
  <c r="Q2920" i="1"/>
  <c r="P2920" i="1"/>
  <c r="O2920" i="1"/>
  <c r="N2920" i="1"/>
  <c r="M2920" i="1"/>
  <c r="L2920" i="1"/>
  <c r="K2920" i="1"/>
  <c r="J2920" i="1"/>
  <c r="I2920" i="1"/>
  <c r="H2920" i="1"/>
  <c r="U2919" i="1"/>
  <c r="T2919" i="1"/>
  <c r="S2919" i="1"/>
  <c r="R2919" i="1"/>
  <c r="Q2919" i="1"/>
  <c r="P2919" i="1"/>
  <c r="O2919" i="1"/>
  <c r="N2919" i="1"/>
  <c r="M2919" i="1"/>
  <c r="L2919" i="1"/>
  <c r="K2919" i="1"/>
  <c r="J2919" i="1"/>
  <c r="I2919" i="1"/>
  <c r="H2919" i="1"/>
  <c r="U2918" i="1"/>
  <c r="T2918" i="1"/>
  <c r="S2918" i="1"/>
  <c r="R2918" i="1"/>
  <c r="Q2918" i="1"/>
  <c r="P2918" i="1"/>
  <c r="O2918" i="1"/>
  <c r="N2918" i="1"/>
  <c r="M2918" i="1"/>
  <c r="L2918" i="1"/>
  <c r="K2918" i="1"/>
  <c r="J2918" i="1"/>
  <c r="I2918" i="1"/>
  <c r="H2918" i="1"/>
  <c r="U2917" i="1"/>
  <c r="T2917" i="1"/>
  <c r="S2917" i="1"/>
  <c r="R2917" i="1"/>
  <c r="Q2917" i="1"/>
  <c r="P2917" i="1"/>
  <c r="O2917" i="1"/>
  <c r="N2917" i="1"/>
  <c r="M2917" i="1"/>
  <c r="L2917" i="1"/>
  <c r="K2917" i="1"/>
  <c r="J2917" i="1"/>
  <c r="I2917" i="1"/>
  <c r="H2917" i="1"/>
  <c r="U2916" i="1"/>
  <c r="T2916" i="1"/>
  <c r="S2916" i="1"/>
  <c r="R2916" i="1"/>
  <c r="Q2916" i="1"/>
  <c r="P2916" i="1"/>
  <c r="O2916" i="1"/>
  <c r="N2916" i="1"/>
  <c r="M2916" i="1"/>
  <c r="L2916" i="1"/>
  <c r="K2916" i="1"/>
  <c r="J2916" i="1"/>
  <c r="I2916" i="1"/>
  <c r="H2916" i="1"/>
  <c r="U2915" i="1"/>
  <c r="T2915" i="1"/>
  <c r="S2915" i="1"/>
  <c r="R2915" i="1"/>
  <c r="Q2915" i="1"/>
  <c r="P2915" i="1"/>
  <c r="O2915" i="1"/>
  <c r="N2915" i="1"/>
  <c r="M2915" i="1"/>
  <c r="L2915" i="1"/>
  <c r="K2915" i="1"/>
  <c r="J2915" i="1"/>
  <c r="I2915" i="1"/>
  <c r="H2915" i="1"/>
  <c r="U2914" i="1"/>
  <c r="T2914" i="1"/>
  <c r="S2914" i="1"/>
  <c r="R2914" i="1"/>
  <c r="Q2914" i="1"/>
  <c r="P2914" i="1"/>
  <c r="O2914" i="1"/>
  <c r="N2914" i="1"/>
  <c r="M2914" i="1"/>
  <c r="L2914" i="1"/>
  <c r="K2914" i="1"/>
  <c r="J2914" i="1"/>
  <c r="I2914" i="1"/>
  <c r="H2914" i="1"/>
  <c r="U2913" i="1"/>
  <c r="T2913" i="1"/>
  <c r="S2913" i="1"/>
  <c r="R2913" i="1"/>
  <c r="Q2913" i="1"/>
  <c r="P2913" i="1"/>
  <c r="O2913" i="1"/>
  <c r="N2913" i="1"/>
  <c r="M2913" i="1"/>
  <c r="L2913" i="1"/>
  <c r="K2913" i="1"/>
  <c r="J2913" i="1"/>
  <c r="I2913" i="1"/>
  <c r="H2913" i="1"/>
  <c r="S2912" i="1"/>
  <c r="R2912" i="1"/>
  <c r="Q2912" i="1"/>
  <c r="P2912" i="1"/>
  <c r="O2912" i="1"/>
  <c r="N2912" i="1"/>
  <c r="M2912" i="1"/>
  <c r="L2912" i="1"/>
  <c r="K2912" i="1"/>
  <c r="J2912" i="1"/>
  <c r="I2912" i="1"/>
  <c r="H2912" i="1"/>
  <c r="S2908" i="1"/>
  <c r="R2908" i="1"/>
  <c r="Q2908" i="1"/>
  <c r="P2908" i="1"/>
  <c r="O2908" i="1"/>
  <c r="N2908" i="1"/>
  <c r="M2908" i="1"/>
  <c r="L2908" i="1"/>
  <c r="K2908" i="1"/>
  <c r="J2908" i="1"/>
  <c r="I2908" i="1"/>
  <c r="H2908" i="1"/>
  <c r="U2908" i="1"/>
  <c r="S2901" i="1"/>
  <c r="R2901" i="1"/>
  <c r="Q2901" i="1"/>
  <c r="P2901" i="1"/>
  <c r="O2901" i="1"/>
  <c r="N2901" i="1"/>
  <c r="M2901" i="1"/>
  <c r="L2901" i="1"/>
  <c r="K2901" i="1"/>
  <c r="J2901" i="1"/>
  <c r="I2901" i="1"/>
  <c r="H2901" i="1"/>
  <c r="U2920" i="1"/>
  <c r="T2920" i="1"/>
  <c r="U2871" i="1"/>
  <c r="T2871" i="1"/>
  <c r="S2871" i="1"/>
  <c r="R2871" i="1"/>
  <c r="Q2871" i="1"/>
  <c r="P2871" i="1"/>
  <c r="O2871" i="1"/>
  <c r="N2871" i="1"/>
  <c r="M2871" i="1"/>
  <c r="L2871" i="1"/>
  <c r="K2871" i="1"/>
  <c r="J2871" i="1"/>
  <c r="I2871" i="1"/>
  <c r="H2871" i="1"/>
  <c r="U2870" i="1"/>
  <c r="T2870" i="1"/>
  <c r="S2870" i="1"/>
  <c r="R2870" i="1"/>
  <c r="Q2870" i="1"/>
  <c r="P2870" i="1"/>
  <c r="O2870" i="1"/>
  <c r="N2870" i="1"/>
  <c r="M2870" i="1"/>
  <c r="L2870" i="1"/>
  <c r="K2870" i="1"/>
  <c r="J2870" i="1"/>
  <c r="I2870" i="1"/>
  <c r="H2870" i="1"/>
  <c r="U2869" i="1"/>
  <c r="T2869" i="1"/>
  <c r="S2869" i="1"/>
  <c r="R2869" i="1"/>
  <c r="Q2869" i="1"/>
  <c r="P2869" i="1"/>
  <c r="O2869" i="1"/>
  <c r="N2869" i="1"/>
  <c r="M2869" i="1"/>
  <c r="L2869" i="1"/>
  <c r="K2869" i="1"/>
  <c r="J2869" i="1"/>
  <c r="I2869" i="1"/>
  <c r="H2869" i="1"/>
  <c r="U2868" i="1"/>
  <c r="T2868" i="1"/>
  <c r="S2868" i="1"/>
  <c r="R2868" i="1"/>
  <c r="Q2868" i="1"/>
  <c r="P2868" i="1"/>
  <c r="O2868" i="1"/>
  <c r="N2868" i="1"/>
  <c r="M2868" i="1"/>
  <c r="L2868" i="1"/>
  <c r="K2868" i="1"/>
  <c r="J2868" i="1"/>
  <c r="I2868" i="1"/>
  <c r="H2868" i="1"/>
  <c r="U2867" i="1"/>
  <c r="T2867" i="1"/>
  <c r="S2867" i="1"/>
  <c r="R2867" i="1"/>
  <c r="Q2867" i="1"/>
  <c r="P2867" i="1"/>
  <c r="O2867" i="1"/>
  <c r="N2867" i="1"/>
  <c r="M2867" i="1"/>
  <c r="L2867" i="1"/>
  <c r="K2867" i="1"/>
  <c r="J2867" i="1"/>
  <c r="I2867" i="1"/>
  <c r="H2867" i="1"/>
  <c r="U2866" i="1"/>
  <c r="T2866" i="1"/>
  <c r="S2866" i="1"/>
  <c r="R2866" i="1"/>
  <c r="Q2866" i="1"/>
  <c r="P2866" i="1"/>
  <c r="O2866" i="1"/>
  <c r="N2866" i="1"/>
  <c r="M2866" i="1"/>
  <c r="L2866" i="1"/>
  <c r="K2866" i="1"/>
  <c r="J2866" i="1"/>
  <c r="I2866" i="1"/>
  <c r="H2866" i="1"/>
  <c r="U2865" i="1"/>
  <c r="T2865" i="1"/>
  <c r="S2865" i="1"/>
  <c r="R2865" i="1"/>
  <c r="Q2865" i="1"/>
  <c r="P2865" i="1"/>
  <c r="O2865" i="1"/>
  <c r="N2865" i="1"/>
  <c r="M2865" i="1"/>
  <c r="L2865" i="1"/>
  <c r="K2865" i="1"/>
  <c r="J2865" i="1"/>
  <c r="I2865" i="1"/>
  <c r="H2865" i="1"/>
  <c r="U2864" i="1"/>
  <c r="T2864" i="1"/>
  <c r="S2864" i="1"/>
  <c r="R2864" i="1"/>
  <c r="Q2864" i="1"/>
  <c r="P2864" i="1"/>
  <c r="O2864" i="1"/>
  <c r="N2864" i="1"/>
  <c r="M2864" i="1"/>
  <c r="L2864" i="1"/>
  <c r="K2864" i="1"/>
  <c r="J2864" i="1"/>
  <c r="I2864" i="1"/>
  <c r="H2864" i="1"/>
  <c r="U2863" i="1"/>
  <c r="T2863" i="1"/>
  <c r="S2863" i="1"/>
  <c r="R2863" i="1"/>
  <c r="Q2863" i="1"/>
  <c r="P2863" i="1"/>
  <c r="O2863" i="1"/>
  <c r="N2863" i="1"/>
  <c r="M2863" i="1"/>
  <c r="L2863" i="1"/>
  <c r="K2863" i="1"/>
  <c r="J2863" i="1"/>
  <c r="I2863" i="1"/>
  <c r="H2863" i="1"/>
  <c r="U2862" i="1"/>
  <c r="T2862" i="1"/>
  <c r="S2862" i="1"/>
  <c r="R2862" i="1"/>
  <c r="Q2862" i="1"/>
  <c r="P2862" i="1"/>
  <c r="O2862" i="1"/>
  <c r="N2862" i="1"/>
  <c r="M2862" i="1"/>
  <c r="L2862" i="1"/>
  <c r="K2862" i="1"/>
  <c r="J2862" i="1"/>
  <c r="I2862" i="1"/>
  <c r="H2862" i="1"/>
  <c r="U2861" i="1"/>
  <c r="T2861" i="1"/>
  <c r="S2861" i="1"/>
  <c r="R2861" i="1"/>
  <c r="Q2861" i="1"/>
  <c r="P2861" i="1"/>
  <c r="O2861" i="1"/>
  <c r="N2861" i="1"/>
  <c r="M2861" i="1"/>
  <c r="L2861" i="1"/>
  <c r="K2861" i="1"/>
  <c r="J2861" i="1"/>
  <c r="I2861" i="1"/>
  <c r="H2861" i="1"/>
  <c r="U2857" i="1"/>
  <c r="T2857" i="1"/>
  <c r="S2857" i="1"/>
  <c r="R2857" i="1"/>
  <c r="Q2857" i="1"/>
  <c r="P2857" i="1"/>
  <c r="O2857" i="1"/>
  <c r="N2857" i="1"/>
  <c r="M2857" i="1"/>
  <c r="L2857" i="1"/>
  <c r="K2857" i="1"/>
  <c r="J2857" i="1"/>
  <c r="I2857" i="1"/>
  <c r="H2857" i="1"/>
  <c r="U2852" i="1"/>
  <c r="T2852" i="1"/>
  <c r="S2852" i="1"/>
  <c r="R2852" i="1"/>
  <c r="Q2852" i="1"/>
  <c r="P2852" i="1"/>
  <c r="O2852" i="1"/>
  <c r="N2852" i="1"/>
  <c r="M2852" i="1"/>
  <c r="L2852" i="1"/>
  <c r="K2852" i="1"/>
  <c r="J2852" i="1"/>
  <c r="I2852" i="1"/>
  <c r="H2852" i="1"/>
  <c r="U2847" i="1"/>
  <c r="T2847" i="1"/>
  <c r="S2847" i="1"/>
  <c r="R2847" i="1"/>
  <c r="Q2847" i="1"/>
  <c r="P2847" i="1"/>
  <c r="O2847" i="1"/>
  <c r="N2847" i="1"/>
  <c r="M2847" i="1"/>
  <c r="L2847" i="1"/>
  <c r="K2847" i="1"/>
  <c r="J2847" i="1"/>
  <c r="I2847" i="1"/>
  <c r="H2847" i="1"/>
  <c r="U2841" i="1"/>
  <c r="T2841" i="1"/>
  <c r="S2841" i="1"/>
  <c r="R2841" i="1"/>
  <c r="Q2841" i="1"/>
  <c r="P2841" i="1"/>
  <c r="O2841" i="1"/>
  <c r="N2841" i="1"/>
  <c r="M2841" i="1"/>
  <c r="L2841" i="1"/>
  <c r="K2841" i="1"/>
  <c r="J2841" i="1"/>
  <c r="I2841" i="1"/>
  <c r="H2841" i="1"/>
  <c r="U2830" i="1"/>
  <c r="T2830" i="1"/>
  <c r="S2830" i="1"/>
  <c r="R2830" i="1"/>
  <c r="Q2830" i="1"/>
  <c r="P2830" i="1"/>
  <c r="O2830" i="1"/>
  <c r="N2830" i="1"/>
  <c r="M2830" i="1"/>
  <c r="L2830" i="1"/>
  <c r="K2830" i="1"/>
  <c r="J2830" i="1"/>
  <c r="I2830" i="1"/>
  <c r="H2830" i="1"/>
  <c r="U2821" i="1"/>
  <c r="T2821" i="1"/>
  <c r="S2821" i="1"/>
  <c r="R2821" i="1"/>
  <c r="Q2821" i="1"/>
  <c r="P2821" i="1"/>
  <c r="O2821" i="1"/>
  <c r="N2821" i="1"/>
  <c r="M2821" i="1"/>
  <c r="L2821" i="1"/>
  <c r="K2821" i="1"/>
  <c r="J2821" i="1"/>
  <c r="I2821" i="1"/>
  <c r="H2821" i="1"/>
  <c r="U2810" i="1"/>
  <c r="T2810" i="1"/>
  <c r="S2810" i="1"/>
  <c r="R2810" i="1"/>
  <c r="Q2810" i="1"/>
  <c r="P2810" i="1"/>
  <c r="O2810" i="1"/>
  <c r="N2810" i="1"/>
  <c r="M2810" i="1"/>
  <c r="L2810" i="1"/>
  <c r="K2810" i="1"/>
  <c r="J2810" i="1"/>
  <c r="I2810" i="1"/>
  <c r="H2810" i="1"/>
  <c r="U2799" i="1"/>
  <c r="T2799" i="1"/>
  <c r="S2799" i="1"/>
  <c r="R2799" i="1"/>
  <c r="Q2799" i="1"/>
  <c r="P2799" i="1"/>
  <c r="O2799" i="1"/>
  <c r="N2799" i="1"/>
  <c r="M2799" i="1"/>
  <c r="L2799" i="1"/>
  <c r="K2799" i="1"/>
  <c r="J2799" i="1"/>
  <c r="I2799" i="1"/>
  <c r="H2799" i="1"/>
  <c r="U2787" i="1"/>
  <c r="T2787" i="1"/>
  <c r="S2787" i="1"/>
  <c r="R2787" i="1"/>
  <c r="Q2787" i="1"/>
  <c r="P2787" i="1"/>
  <c r="O2787" i="1"/>
  <c r="N2787" i="1"/>
  <c r="M2787" i="1"/>
  <c r="L2787" i="1"/>
  <c r="K2787" i="1"/>
  <c r="J2787" i="1"/>
  <c r="I2787" i="1"/>
  <c r="H2787" i="1"/>
  <c r="U2782" i="1"/>
  <c r="T2782" i="1"/>
  <c r="S2782" i="1"/>
  <c r="R2782" i="1"/>
  <c r="Q2782" i="1"/>
  <c r="P2782" i="1"/>
  <c r="O2782" i="1"/>
  <c r="N2782" i="1"/>
  <c r="M2782" i="1"/>
  <c r="L2782" i="1"/>
  <c r="K2782" i="1"/>
  <c r="J2782" i="1"/>
  <c r="I2782" i="1"/>
  <c r="H2782" i="1"/>
  <c r="U2763" i="1"/>
  <c r="T2763" i="1"/>
  <c r="S2763" i="1"/>
  <c r="R2763" i="1"/>
  <c r="Q2763" i="1"/>
  <c r="P2763" i="1"/>
  <c r="O2763" i="1"/>
  <c r="N2763" i="1"/>
  <c r="M2763" i="1"/>
  <c r="L2763" i="1"/>
  <c r="K2763" i="1"/>
  <c r="J2763" i="1"/>
  <c r="I2763" i="1"/>
  <c r="H2763" i="1"/>
  <c r="U2750" i="1"/>
  <c r="T2750" i="1"/>
  <c r="S2750" i="1"/>
  <c r="R2750" i="1"/>
  <c r="Q2750" i="1"/>
  <c r="P2750" i="1"/>
  <c r="O2750" i="1"/>
  <c r="N2750" i="1"/>
  <c r="M2750" i="1"/>
  <c r="L2750" i="1"/>
  <c r="K2750" i="1"/>
  <c r="J2750" i="1"/>
  <c r="I2750" i="1"/>
  <c r="H2750" i="1"/>
  <c r="U2743" i="1"/>
  <c r="T2743" i="1"/>
  <c r="S2743" i="1"/>
  <c r="R2743" i="1"/>
  <c r="Q2743" i="1"/>
  <c r="P2743" i="1"/>
  <c r="O2743" i="1"/>
  <c r="N2743" i="1"/>
  <c r="M2743" i="1"/>
  <c r="L2743" i="1"/>
  <c r="K2743" i="1"/>
  <c r="J2743" i="1"/>
  <c r="I2743" i="1"/>
  <c r="H2743" i="1"/>
  <c r="U2726" i="1"/>
  <c r="T2726" i="1"/>
  <c r="S2726" i="1"/>
  <c r="R2726" i="1"/>
  <c r="Q2726" i="1"/>
  <c r="P2726" i="1"/>
  <c r="O2726" i="1"/>
  <c r="N2726" i="1"/>
  <c r="M2726" i="1"/>
  <c r="L2726" i="1"/>
  <c r="K2726" i="1"/>
  <c r="J2726" i="1"/>
  <c r="I2726" i="1"/>
  <c r="H2726" i="1"/>
  <c r="U2716" i="1"/>
  <c r="T2716" i="1"/>
  <c r="S2716" i="1"/>
  <c r="R2716" i="1"/>
  <c r="Q2716" i="1"/>
  <c r="P2716" i="1"/>
  <c r="O2716" i="1"/>
  <c r="N2716" i="1"/>
  <c r="M2716" i="1"/>
  <c r="L2716" i="1"/>
  <c r="K2716" i="1"/>
  <c r="J2716" i="1"/>
  <c r="I2716" i="1"/>
  <c r="H2716" i="1"/>
  <c r="U2700" i="1"/>
  <c r="T2700" i="1"/>
  <c r="S2700" i="1"/>
  <c r="R2700" i="1"/>
  <c r="Q2700" i="1"/>
  <c r="P2700" i="1"/>
  <c r="O2700" i="1"/>
  <c r="N2700" i="1"/>
  <c r="M2700" i="1"/>
  <c r="L2700" i="1"/>
  <c r="K2700" i="1"/>
  <c r="J2700" i="1"/>
  <c r="I2700" i="1"/>
  <c r="H2700" i="1"/>
  <c r="U2666" i="1"/>
  <c r="T2666" i="1"/>
  <c r="S2666" i="1"/>
  <c r="R2666" i="1"/>
  <c r="Q2666" i="1"/>
  <c r="P2666" i="1"/>
  <c r="O2666" i="1"/>
  <c r="N2666" i="1"/>
  <c r="M2666" i="1"/>
  <c r="L2666" i="1"/>
  <c r="K2666" i="1"/>
  <c r="J2666" i="1"/>
  <c r="I2666" i="1"/>
  <c r="H2666" i="1"/>
  <c r="U2665" i="1"/>
  <c r="T2665" i="1"/>
  <c r="S2665" i="1"/>
  <c r="R2665" i="1"/>
  <c r="Q2665" i="1"/>
  <c r="P2665" i="1"/>
  <c r="O2665" i="1"/>
  <c r="N2665" i="1"/>
  <c r="M2665" i="1"/>
  <c r="L2665" i="1"/>
  <c r="K2665" i="1"/>
  <c r="J2665" i="1"/>
  <c r="I2665" i="1"/>
  <c r="H2665" i="1"/>
  <c r="S2664" i="1"/>
  <c r="R2664" i="1"/>
  <c r="R3910" i="1" s="1"/>
  <c r="Q2664" i="1"/>
  <c r="Q3910" i="1" s="1"/>
  <c r="P2664" i="1"/>
  <c r="P3910" i="1" s="1"/>
  <c r="O2664" i="1"/>
  <c r="O3910" i="1" s="1"/>
  <c r="N2664" i="1"/>
  <c r="N3910" i="1" s="1"/>
  <c r="M2664" i="1"/>
  <c r="M3910" i="1" s="1"/>
  <c r="L2664" i="1"/>
  <c r="L3910" i="1" s="1"/>
  <c r="K2664" i="1"/>
  <c r="K3910" i="1" s="1"/>
  <c r="J2664" i="1"/>
  <c r="J3910" i="1" s="1"/>
  <c r="I2664" i="1"/>
  <c r="I3910" i="1" s="1"/>
  <c r="H2664" i="1"/>
  <c r="H3910" i="1" s="1"/>
  <c r="U2663" i="1"/>
  <c r="T2663" i="1"/>
  <c r="S2663" i="1"/>
  <c r="R2663" i="1"/>
  <c r="Q2663" i="1"/>
  <c r="P2663" i="1"/>
  <c r="O2663" i="1"/>
  <c r="N2663" i="1"/>
  <c r="M2663" i="1"/>
  <c r="L2663" i="1"/>
  <c r="K2663" i="1"/>
  <c r="J2663" i="1"/>
  <c r="I2663" i="1"/>
  <c r="H2663" i="1"/>
  <c r="U2662" i="1"/>
  <c r="T2662" i="1"/>
  <c r="S2662" i="1"/>
  <c r="R2662" i="1"/>
  <c r="Q2662" i="1"/>
  <c r="P2662" i="1"/>
  <c r="O2662" i="1"/>
  <c r="N2662" i="1"/>
  <c r="M2662" i="1"/>
  <c r="L2662" i="1"/>
  <c r="K2662" i="1"/>
  <c r="J2662" i="1"/>
  <c r="I2662" i="1"/>
  <c r="H2662" i="1"/>
  <c r="U2661" i="1"/>
  <c r="T2661" i="1"/>
  <c r="S2661" i="1"/>
  <c r="R2661" i="1"/>
  <c r="Q2661" i="1"/>
  <c r="P2661" i="1"/>
  <c r="O2661" i="1"/>
  <c r="N2661" i="1"/>
  <c r="M2661" i="1"/>
  <c r="L2661" i="1"/>
  <c r="K2661" i="1"/>
  <c r="J2661" i="1"/>
  <c r="I2661" i="1"/>
  <c r="H2661" i="1"/>
  <c r="U2660" i="1"/>
  <c r="T2660" i="1"/>
  <c r="S2660" i="1"/>
  <c r="R2660" i="1"/>
  <c r="Q2660" i="1"/>
  <c r="P2660" i="1"/>
  <c r="O2660" i="1"/>
  <c r="N2660" i="1"/>
  <c r="M2660" i="1"/>
  <c r="L2660" i="1"/>
  <c r="K2660" i="1"/>
  <c r="J2660" i="1"/>
  <c r="I2660" i="1"/>
  <c r="H2660" i="1"/>
  <c r="U2659" i="1"/>
  <c r="T2659" i="1"/>
  <c r="S2659" i="1"/>
  <c r="R2659" i="1"/>
  <c r="Q2659" i="1"/>
  <c r="P2659" i="1"/>
  <c r="O2659" i="1"/>
  <c r="N2659" i="1"/>
  <c r="M2659" i="1"/>
  <c r="L2659" i="1"/>
  <c r="K2659" i="1"/>
  <c r="J2659" i="1"/>
  <c r="I2659" i="1"/>
  <c r="H2659" i="1"/>
  <c r="U2658" i="1"/>
  <c r="T2658" i="1"/>
  <c r="S2658" i="1"/>
  <c r="R2658" i="1"/>
  <c r="Q2658" i="1"/>
  <c r="P2658" i="1"/>
  <c r="O2658" i="1"/>
  <c r="N2658" i="1"/>
  <c r="M2658" i="1"/>
  <c r="L2658" i="1"/>
  <c r="K2658" i="1"/>
  <c r="J2658" i="1"/>
  <c r="I2658" i="1"/>
  <c r="H2658" i="1"/>
  <c r="U2657" i="1"/>
  <c r="T2657" i="1"/>
  <c r="S2657" i="1"/>
  <c r="R2657" i="1"/>
  <c r="Q2657" i="1"/>
  <c r="P2657" i="1"/>
  <c r="O2657" i="1"/>
  <c r="N2657" i="1"/>
  <c r="M2657" i="1"/>
  <c r="L2657" i="1"/>
  <c r="K2657" i="1"/>
  <c r="J2657" i="1"/>
  <c r="I2657" i="1"/>
  <c r="H2657" i="1"/>
  <c r="U2656" i="1"/>
  <c r="T2656" i="1"/>
  <c r="S2656" i="1"/>
  <c r="R2656" i="1"/>
  <c r="Q2656" i="1"/>
  <c r="P2656" i="1"/>
  <c r="O2656" i="1"/>
  <c r="N2656" i="1"/>
  <c r="M2656" i="1"/>
  <c r="L2656" i="1"/>
  <c r="K2656" i="1"/>
  <c r="J2656" i="1"/>
  <c r="I2656" i="1"/>
  <c r="H2656" i="1"/>
  <c r="S2652" i="1"/>
  <c r="R2652" i="1"/>
  <c r="Q2652" i="1"/>
  <c r="P2652" i="1"/>
  <c r="O2652" i="1"/>
  <c r="N2652" i="1"/>
  <c r="M2652" i="1"/>
  <c r="L2652" i="1"/>
  <c r="K2652" i="1"/>
  <c r="J2652" i="1"/>
  <c r="I2652" i="1"/>
  <c r="H2652" i="1"/>
  <c r="U2664" i="1"/>
  <c r="U2643" i="1"/>
  <c r="T2643" i="1"/>
  <c r="S2643" i="1"/>
  <c r="R2643" i="1"/>
  <c r="Q2643" i="1"/>
  <c r="P2643" i="1"/>
  <c r="O2643" i="1"/>
  <c r="N2643" i="1"/>
  <c r="M2643" i="1"/>
  <c r="L2643" i="1"/>
  <c r="K2643" i="1"/>
  <c r="J2643" i="1"/>
  <c r="I2643" i="1"/>
  <c r="H2643" i="1"/>
  <c r="U2642" i="1"/>
  <c r="T2642" i="1"/>
  <c r="S2642" i="1"/>
  <c r="R2642" i="1"/>
  <c r="Q2642" i="1"/>
  <c r="P2642" i="1"/>
  <c r="O2642" i="1"/>
  <c r="N2642" i="1"/>
  <c r="M2642" i="1"/>
  <c r="L2642" i="1"/>
  <c r="K2642" i="1"/>
  <c r="J2642" i="1"/>
  <c r="I2642" i="1"/>
  <c r="H2642" i="1"/>
  <c r="U2641" i="1"/>
  <c r="T2641" i="1"/>
  <c r="S2641" i="1"/>
  <c r="R2641" i="1"/>
  <c r="Q2641" i="1"/>
  <c r="P2641" i="1"/>
  <c r="O2641" i="1"/>
  <c r="N2641" i="1"/>
  <c r="M2641" i="1"/>
  <c r="L2641" i="1"/>
  <c r="K2641" i="1"/>
  <c r="J2641" i="1"/>
  <c r="I2641" i="1"/>
  <c r="H2641" i="1"/>
  <c r="U2640" i="1"/>
  <c r="T2640" i="1"/>
  <c r="S2640" i="1"/>
  <c r="R2640" i="1"/>
  <c r="Q2640" i="1"/>
  <c r="P2640" i="1"/>
  <c r="O2640" i="1"/>
  <c r="N2640" i="1"/>
  <c r="M2640" i="1"/>
  <c r="L2640" i="1"/>
  <c r="K2640" i="1"/>
  <c r="J2640" i="1"/>
  <c r="I2640" i="1"/>
  <c r="H2640" i="1"/>
  <c r="U2639" i="1"/>
  <c r="T2639" i="1"/>
  <c r="S2639" i="1"/>
  <c r="R2639" i="1"/>
  <c r="Q2639" i="1"/>
  <c r="P2639" i="1"/>
  <c r="O2639" i="1"/>
  <c r="N2639" i="1"/>
  <c r="M2639" i="1"/>
  <c r="L2639" i="1"/>
  <c r="K2639" i="1"/>
  <c r="J2639" i="1"/>
  <c r="I2639" i="1"/>
  <c r="H2639" i="1"/>
  <c r="U2638" i="1"/>
  <c r="T2638" i="1"/>
  <c r="S2638" i="1"/>
  <c r="R2638" i="1"/>
  <c r="Q2638" i="1"/>
  <c r="P2638" i="1"/>
  <c r="O2638" i="1"/>
  <c r="N2638" i="1"/>
  <c r="M2638" i="1"/>
  <c r="L2638" i="1"/>
  <c r="K2638" i="1"/>
  <c r="J2638" i="1"/>
  <c r="I2638" i="1"/>
  <c r="H2638" i="1"/>
  <c r="U2637" i="1"/>
  <c r="T2637" i="1"/>
  <c r="S2637" i="1"/>
  <c r="R2637" i="1"/>
  <c r="Q2637" i="1"/>
  <c r="P2637" i="1"/>
  <c r="O2637" i="1"/>
  <c r="N2637" i="1"/>
  <c r="M2637" i="1"/>
  <c r="L2637" i="1"/>
  <c r="K2637" i="1"/>
  <c r="J2637" i="1"/>
  <c r="I2637" i="1"/>
  <c r="H2637" i="1"/>
  <c r="U2636" i="1"/>
  <c r="T2636" i="1"/>
  <c r="S2636" i="1"/>
  <c r="R2636" i="1"/>
  <c r="Q2636" i="1"/>
  <c r="P2636" i="1"/>
  <c r="O2636" i="1"/>
  <c r="N2636" i="1"/>
  <c r="M2636" i="1"/>
  <c r="L2636" i="1"/>
  <c r="K2636" i="1"/>
  <c r="J2636" i="1"/>
  <c r="I2636" i="1"/>
  <c r="H2636" i="1"/>
  <c r="U2635" i="1"/>
  <c r="T2635" i="1"/>
  <c r="S2635" i="1"/>
  <c r="R2635" i="1"/>
  <c r="Q2635" i="1"/>
  <c r="P2635" i="1"/>
  <c r="O2635" i="1"/>
  <c r="N2635" i="1"/>
  <c r="M2635" i="1"/>
  <c r="L2635" i="1"/>
  <c r="K2635" i="1"/>
  <c r="J2635" i="1"/>
  <c r="I2635" i="1"/>
  <c r="H2635" i="1"/>
  <c r="U2634" i="1"/>
  <c r="T2634" i="1"/>
  <c r="S2634" i="1"/>
  <c r="R2634" i="1"/>
  <c r="Q2634" i="1"/>
  <c r="P2634" i="1"/>
  <c r="O2634" i="1"/>
  <c r="N2634" i="1"/>
  <c r="M2634" i="1"/>
  <c r="L2634" i="1"/>
  <c r="K2634" i="1"/>
  <c r="J2634" i="1"/>
  <c r="I2634" i="1"/>
  <c r="H2634" i="1"/>
  <c r="U2633" i="1"/>
  <c r="T2633" i="1"/>
  <c r="S2633" i="1"/>
  <c r="R2633" i="1"/>
  <c r="Q2633" i="1"/>
  <c r="P2633" i="1"/>
  <c r="O2633" i="1"/>
  <c r="N2633" i="1"/>
  <c r="M2633" i="1"/>
  <c r="L2633" i="1"/>
  <c r="K2633" i="1"/>
  <c r="J2633" i="1"/>
  <c r="I2633" i="1"/>
  <c r="H2633" i="1"/>
  <c r="U2629" i="1"/>
  <c r="T2629" i="1"/>
  <c r="S2629" i="1"/>
  <c r="R2629" i="1"/>
  <c r="Q2629" i="1"/>
  <c r="P2629" i="1"/>
  <c r="O2629" i="1"/>
  <c r="N2629" i="1"/>
  <c r="M2629" i="1"/>
  <c r="L2629" i="1"/>
  <c r="K2629" i="1"/>
  <c r="J2629" i="1"/>
  <c r="I2629" i="1"/>
  <c r="H2629" i="1"/>
  <c r="U2621" i="1"/>
  <c r="T2621" i="1"/>
  <c r="S2621" i="1"/>
  <c r="R2621" i="1"/>
  <c r="Q2621" i="1"/>
  <c r="P2621" i="1"/>
  <c r="O2621" i="1"/>
  <c r="N2621" i="1"/>
  <c r="M2621" i="1"/>
  <c r="L2621" i="1"/>
  <c r="K2621" i="1"/>
  <c r="J2621" i="1"/>
  <c r="I2621" i="1"/>
  <c r="H2621" i="1"/>
  <c r="U2620" i="1"/>
  <c r="T2620" i="1"/>
  <c r="S2620" i="1"/>
  <c r="R2620" i="1"/>
  <c r="Q2620" i="1"/>
  <c r="P2620" i="1"/>
  <c r="O2620" i="1"/>
  <c r="N2620" i="1"/>
  <c r="M2620" i="1"/>
  <c r="L2620" i="1"/>
  <c r="K2620" i="1"/>
  <c r="J2620" i="1"/>
  <c r="I2620" i="1"/>
  <c r="H2620" i="1"/>
  <c r="U2619" i="1"/>
  <c r="T2619" i="1"/>
  <c r="S2619" i="1"/>
  <c r="R2619" i="1"/>
  <c r="Q2619" i="1"/>
  <c r="P2619" i="1"/>
  <c r="O2619" i="1"/>
  <c r="N2619" i="1"/>
  <c r="M2619" i="1"/>
  <c r="L2619" i="1"/>
  <c r="K2619" i="1"/>
  <c r="J2619" i="1"/>
  <c r="I2619" i="1"/>
  <c r="H2619" i="1"/>
  <c r="U2618" i="1"/>
  <c r="T2618" i="1"/>
  <c r="S2618" i="1"/>
  <c r="R2618" i="1"/>
  <c r="Q2618" i="1"/>
  <c r="P2618" i="1"/>
  <c r="O2618" i="1"/>
  <c r="N2618" i="1"/>
  <c r="M2618" i="1"/>
  <c r="L2618" i="1"/>
  <c r="K2618" i="1"/>
  <c r="J2618" i="1"/>
  <c r="I2618" i="1"/>
  <c r="H2618" i="1"/>
  <c r="U2617" i="1"/>
  <c r="T2617" i="1"/>
  <c r="S2617" i="1"/>
  <c r="R2617" i="1"/>
  <c r="Q2617" i="1"/>
  <c r="P2617" i="1"/>
  <c r="O2617" i="1"/>
  <c r="N2617" i="1"/>
  <c r="M2617" i="1"/>
  <c r="L2617" i="1"/>
  <c r="K2617" i="1"/>
  <c r="J2617" i="1"/>
  <c r="I2617" i="1"/>
  <c r="H2617" i="1"/>
  <c r="U2616" i="1"/>
  <c r="T2616" i="1"/>
  <c r="S2616" i="1"/>
  <c r="R2616" i="1"/>
  <c r="Q2616" i="1"/>
  <c r="P2616" i="1"/>
  <c r="O2616" i="1"/>
  <c r="N2616" i="1"/>
  <c r="M2616" i="1"/>
  <c r="L2616" i="1"/>
  <c r="K2616" i="1"/>
  <c r="J2616" i="1"/>
  <c r="I2616" i="1"/>
  <c r="H2616" i="1"/>
  <c r="U2615" i="1"/>
  <c r="T2615" i="1"/>
  <c r="S2615" i="1"/>
  <c r="R2615" i="1"/>
  <c r="Q2615" i="1"/>
  <c r="P2615" i="1"/>
  <c r="O2615" i="1"/>
  <c r="N2615" i="1"/>
  <c r="M2615" i="1"/>
  <c r="L2615" i="1"/>
  <c r="K2615" i="1"/>
  <c r="J2615" i="1"/>
  <c r="I2615" i="1"/>
  <c r="H2615" i="1"/>
  <c r="U2614" i="1"/>
  <c r="T2614" i="1"/>
  <c r="S2614" i="1"/>
  <c r="R2614" i="1"/>
  <c r="Q2614" i="1"/>
  <c r="P2614" i="1"/>
  <c r="O2614" i="1"/>
  <c r="N2614" i="1"/>
  <c r="M2614" i="1"/>
  <c r="L2614" i="1"/>
  <c r="K2614" i="1"/>
  <c r="J2614" i="1"/>
  <c r="I2614" i="1"/>
  <c r="H2614" i="1"/>
  <c r="U2613" i="1"/>
  <c r="T2613" i="1"/>
  <c r="S2613" i="1"/>
  <c r="R2613" i="1"/>
  <c r="Q2613" i="1"/>
  <c r="P2613" i="1"/>
  <c r="O2613" i="1"/>
  <c r="N2613" i="1"/>
  <c r="M2613" i="1"/>
  <c r="L2613" i="1"/>
  <c r="K2613" i="1"/>
  <c r="J2613" i="1"/>
  <c r="I2613" i="1"/>
  <c r="H2613" i="1"/>
  <c r="U2612" i="1"/>
  <c r="T2612" i="1"/>
  <c r="S2612" i="1"/>
  <c r="R2612" i="1"/>
  <c r="Q2612" i="1"/>
  <c r="P2612" i="1"/>
  <c r="O2612" i="1"/>
  <c r="N2612" i="1"/>
  <c r="M2612" i="1"/>
  <c r="L2612" i="1"/>
  <c r="K2612" i="1"/>
  <c r="J2612" i="1"/>
  <c r="I2612" i="1"/>
  <c r="H2612" i="1"/>
  <c r="U2608" i="1"/>
  <c r="T2608" i="1"/>
  <c r="S2608" i="1"/>
  <c r="R2608" i="1"/>
  <c r="Q2608" i="1"/>
  <c r="P2608" i="1"/>
  <c r="O2608" i="1"/>
  <c r="N2608" i="1"/>
  <c r="M2608" i="1"/>
  <c r="L2608" i="1"/>
  <c r="K2608" i="1"/>
  <c r="J2608" i="1"/>
  <c r="I2608" i="1"/>
  <c r="H2608" i="1"/>
  <c r="U2600" i="1"/>
  <c r="T2600" i="1"/>
  <c r="S2600" i="1"/>
  <c r="R2600" i="1"/>
  <c r="Q2600" i="1"/>
  <c r="P2600" i="1"/>
  <c r="O2600" i="1"/>
  <c r="N2600" i="1"/>
  <c r="M2600" i="1"/>
  <c r="L2600" i="1"/>
  <c r="K2600" i="1"/>
  <c r="J2600" i="1"/>
  <c r="I2600" i="1"/>
  <c r="H2600" i="1"/>
  <c r="U2599" i="1"/>
  <c r="T2599" i="1"/>
  <c r="S2599" i="1"/>
  <c r="R2599" i="1"/>
  <c r="Q2599" i="1"/>
  <c r="P2599" i="1"/>
  <c r="O2599" i="1"/>
  <c r="N2599" i="1"/>
  <c r="M2599" i="1"/>
  <c r="L2599" i="1"/>
  <c r="K2599" i="1"/>
  <c r="J2599" i="1"/>
  <c r="I2599" i="1"/>
  <c r="H2599" i="1"/>
  <c r="U2598" i="1"/>
  <c r="T2598" i="1"/>
  <c r="S2598" i="1"/>
  <c r="R2598" i="1"/>
  <c r="Q2598" i="1"/>
  <c r="P2598" i="1"/>
  <c r="O2598" i="1"/>
  <c r="N2598" i="1"/>
  <c r="M2598" i="1"/>
  <c r="L2598" i="1"/>
  <c r="K2598" i="1"/>
  <c r="J2598" i="1"/>
  <c r="I2598" i="1"/>
  <c r="H2598" i="1"/>
  <c r="U2597" i="1"/>
  <c r="T2597" i="1"/>
  <c r="S2597" i="1"/>
  <c r="R2597" i="1"/>
  <c r="Q2597" i="1"/>
  <c r="P2597" i="1"/>
  <c r="O2597" i="1"/>
  <c r="N2597" i="1"/>
  <c r="M2597" i="1"/>
  <c r="L2597" i="1"/>
  <c r="K2597" i="1"/>
  <c r="J2597" i="1"/>
  <c r="I2597" i="1"/>
  <c r="H2597" i="1"/>
  <c r="U2596" i="1"/>
  <c r="T2596" i="1"/>
  <c r="S2596" i="1"/>
  <c r="R2596" i="1"/>
  <c r="Q2596" i="1"/>
  <c r="P2596" i="1"/>
  <c r="O2596" i="1"/>
  <c r="N2596" i="1"/>
  <c r="M2596" i="1"/>
  <c r="L2596" i="1"/>
  <c r="K2596" i="1"/>
  <c r="J2596" i="1"/>
  <c r="I2596" i="1"/>
  <c r="H2596" i="1"/>
  <c r="U2595" i="1"/>
  <c r="T2595" i="1"/>
  <c r="S2595" i="1"/>
  <c r="R2595" i="1"/>
  <c r="Q2595" i="1"/>
  <c r="P2595" i="1"/>
  <c r="O2595" i="1"/>
  <c r="N2595" i="1"/>
  <c r="M2595" i="1"/>
  <c r="L2595" i="1"/>
  <c r="K2595" i="1"/>
  <c r="J2595" i="1"/>
  <c r="I2595" i="1"/>
  <c r="H2595" i="1"/>
  <c r="U2594" i="1"/>
  <c r="T2594" i="1"/>
  <c r="S2594" i="1"/>
  <c r="R2594" i="1"/>
  <c r="Q2594" i="1"/>
  <c r="P2594" i="1"/>
  <c r="O2594" i="1"/>
  <c r="N2594" i="1"/>
  <c r="M2594" i="1"/>
  <c r="L2594" i="1"/>
  <c r="K2594" i="1"/>
  <c r="J2594" i="1"/>
  <c r="I2594" i="1"/>
  <c r="H2594" i="1"/>
  <c r="U2593" i="1"/>
  <c r="T2593" i="1"/>
  <c r="S2593" i="1"/>
  <c r="R2593" i="1"/>
  <c r="Q2593" i="1"/>
  <c r="P2593" i="1"/>
  <c r="O2593" i="1"/>
  <c r="N2593" i="1"/>
  <c r="M2593" i="1"/>
  <c r="L2593" i="1"/>
  <c r="K2593" i="1"/>
  <c r="J2593" i="1"/>
  <c r="I2593" i="1"/>
  <c r="H2593" i="1"/>
  <c r="U2592" i="1"/>
  <c r="T2592" i="1"/>
  <c r="S2592" i="1"/>
  <c r="R2592" i="1"/>
  <c r="Q2592" i="1"/>
  <c r="P2592" i="1"/>
  <c r="O2592" i="1"/>
  <c r="N2592" i="1"/>
  <c r="M2592" i="1"/>
  <c r="L2592" i="1"/>
  <c r="K2592" i="1"/>
  <c r="J2592" i="1"/>
  <c r="I2592" i="1"/>
  <c r="H2592" i="1"/>
  <c r="U2591" i="1"/>
  <c r="T2591" i="1"/>
  <c r="S2591" i="1"/>
  <c r="R2591" i="1"/>
  <c r="Q2591" i="1"/>
  <c r="P2591" i="1"/>
  <c r="O2591" i="1"/>
  <c r="N2591" i="1"/>
  <c r="M2591" i="1"/>
  <c r="L2591" i="1"/>
  <c r="K2591" i="1"/>
  <c r="J2591" i="1"/>
  <c r="I2591" i="1"/>
  <c r="H2591" i="1"/>
  <c r="U2590" i="1"/>
  <c r="T2590" i="1"/>
  <c r="S2590" i="1"/>
  <c r="R2590" i="1"/>
  <c r="Q2590" i="1"/>
  <c r="P2590" i="1"/>
  <c r="O2590" i="1"/>
  <c r="N2590" i="1"/>
  <c r="M2590" i="1"/>
  <c r="L2590" i="1"/>
  <c r="K2590" i="1"/>
  <c r="J2590" i="1"/>
  <c r="I2590" i="1"/>
  <c r="H2590" i="1"/>
  <c r="U2586" i="1"/>
  <c r="T2586" i="1"/>
  <c r="S2586" i="1"/>
  <c r="R2586" i="1"/>
  <c r="Q2586" i="1"/>
  <c r="P2586" i="1"/>
  <c r="O2586" i="1"/>
  <c r="N2586" i="1"/>
  <c r="M2586" i="1"/>
  <c r="L2586" i="1"/>
  <c r="K2586" i="1"/>
  <c r="J2586" i="1"/>
  <c r="I2586" i="1"/>
  <c r="H2586" i="1"/>
  <c r="U2578" i="1"/>
  <c r="T2578" i="1"/>
  <c r="S2578" i="1"/>
  <c r="R2578" i="1"/>
  <c r="Q2578" i="1"/>
  <c r="P2578" i="1"/>
  <c r="O2578" i="1"/>
  <c r="N2578" i="1"/>
  <c r="M2578" i="1"/>
  <c r="L2578" i="1"/>
  <c r="K2578" i="1"/>
  <c r="J2578" i="1"/>
  <c r="I2578" i="1"/>
  <c r="H2578" i="1"/>
  <c r="U2577" i="1"/>
  <c r="T2577" i="1"/>
  <c r="S2577" i="1"/>
  <c r="R2577" i="1"/>
  <c r="Q2577" i="1"/>
  <c r="P2577" i="1"/>
  <c r="O2577" i="1"/>
  <c r="N2577" i="1"/>
  <c r="M2577" i="1"/>
  <c r="L2577" i="1"/>
  <c r="K2577" i="1"/>
  <c r="J2577" i="1"/>
  <c r="I2577" i="1"/>
  <c r="H2577" i="1"/>
  <c r="U2576" i="1"/>
  <c r="T2576" i="1"/>
  <c r="S2576" i="1"/>
  <c r="R2576" i="1"/>
  <c r="Q2576" i="1"/>
  <c r="P2576" i="1"/>
  <c r="O2576" i="1"/>
  <c r="N2576" i="1"/>
  <c r="M2576" i="1"/>
  <c r="L2576" i="1"/>
  <c r="K2576" i="1"/>
  <c r="J2576" i="1"/>
  <c r="I2576" i="1"/>
  <c r="H2576" i="1"/>
  <c r="U2575" i="1"/>
  <c r="T2575" i="1"/>
  <c r="S2575" i="1"/>
  <c r="R2575" i="1"/>
  <c r="Q2575" i="1"/>
  <c r="P2575" i="1"/>
  <c r="O2575" i="1"/>
  <c r="N2575" i="1"/>
  <c r="M2575" i="1"/>
  <c r="L2575" i="1"/>
  <c r="K2575" i="1"/>
  <c r="J2575" i="1"/>
  <c r="I2575" i="1"/>
  <c r="H2575" i="1"/>
  <c r="U2574" i="1"/>
  <c r="T2574" i="1"/>
  <c r="S2574" i="1"/>
  <c r="R2574" i="1"/>
  <c r="Q2574" i="1"/>
  <c r="P2574" i="1"/>
  <c r="O2574" i="1"/>
  <c r="N2574" i="1"/>
  <c r="M2574" i="1"/>
  <c r="L2574" i="1"/>
  <c r="K2574" i="1"/>
  <c r="J2574" i="1"/>
  <c r="I2574" i="1"/>
  <c r="H2574" i="1"/>
  <c r="U2573" i="1"/>
  <c r="T2573" i="1"/>
  <c r="S2573" i="1"/>
  <c r="R2573" i="1"/>
  <c r="Q2573" i="1"/>
  <c r="P2573" i="1"/>
  <c r="O2573" i="1"/>
  <c r="N2573" i="1"/>
  <c r="M2573" i="1"/>
  <c r="L2573" i="1"/>
  <c r="K2573" i="1"/>
  <c r="J2573" i="1"/>
  <c r="I2573" i="1"/>
  <c r="H2573" i="1"/>
  <c r="U2572" i="1"/>
  <c r="T2572" i="1"/>
  <c r="S2572" i="1"/>
  <c r="R2572" i="1"/>
  <c r="Q2572" i="1"/>
  <c r="P2572" i="1"/>
  <c r="O2572" i="1"/>
  <c r="N2572" i="1"/>
  <c r="M2572" i="1"/>
  <c r="L2572" i="1"/>
  <c r="K2572" i="1"/>
  <c r="J2572" i="1"/>
  <c r="I2572" i="1"/>
  <c r="H2572" i="1"/>
  <c r="U2571" i="1"/>
  <c r="T2571" i="1"/>
  <c r="S2571" i="1"/>
  <c r="R2571" i="1"/>
  <c r="Q2571" i="1"/>
  <c r="P2571" i="1"/>
  <c r="O2571" i="1"/>
  <c r="N2571" i="1"/>
  <c r="M2571" i="1"/>
  <c r="L2571" i="1"/>
  <c r="K2571" i="1"/>
  <c r="J2571" i="1"/>
  <c r="I2571" i="1"/>
  <c r="H2571" i="1"/>
  <c r="U2570" i="1"/>
  <c r="T2570" i="1"/>
  <c r="S2570" i="1"/>
  <c r="R2570" i="1"/>
  <c r="Q2570" i="1"/>
  <c r="P2570" i="1"/>
  <c r="O2570" i="1"/>
  <c r="N2570" i="1"/>
  <c r="M2570" i="1"/>
  <c r="L2570" i="1"/>
  <c r="K2570" i="1"/>
  <c r="J2570" i="1"/>
  <c r="I2570" i="1"/>
  <c r="H2570" i="1"/>
  <c r="U2569" i="1"/>
  <c r="T2569" i="1"/>
  <c r="S2569" i="1"/>
  <c r="R2569" i="1"/>
  <c r="Q2569" i="1"/>
  <c r="P2569" i="1"/>
  <c r="O2569" i="1"/>
  <c r="N2569" i="1"/>
  <c r="M2569" i="1"/>
  <c r="L2569" i="1"/>
  <c r="K2569" i="1"/>
  <c r="J2569" i="1"/>
  <c r="I2569" i="1"/>
  <c r="H2569" i="1"/>
  <c r="U2568" i="1"/>
  <c r="T2568" i="1"/>
  <c r="S2568" i="1"/>
  <c r="R2568" i="1"/>
  <c r="Q2568" i="1"/>
  <c r="P2568" i="1"/>
  <c r="O2568" i="1"/>
  <c r="N2568" i="1"/>
  <c r="M2568" i="1"/>
  <c r="L2568" i="1"/>
  <c r="K2568" i="1"/>
  <c r="J2568" i="1"/>
  <c r="I2568" i="1"/>
  <c r="H2568" i="1"/>
  <c r="U2564" i="1"/>
  <c r="T2564" i="1"/>
  <c r="S2564" i="1"/>
  <c r="R2564" i="1"/>
  <c r="Q2564" i="1"/>
  <c r="P2564" i="1"/>
  <c r="O2564" i="1"/>
  <c r="N2564" i="1"/>
  <c r="M2564" i="1"/>
  <c r="L2564" i="1"/>
  <c r="K2564" i="1"/>
  <c r="J2564" i="1"/>
  <c r="I2564" i="1"/>
  <c r="H2564" i="1"/>
  <c r="U2559" i="1"/>
  <c r="T2559" i="1"/>
  <c r="S2559" i="1"/>
  <c r="R2559" i="1"/>
  <c r="Q2559" i="1"/>
  <c r="P2559" i="1"/>
  <c r="O2559" i="1"/>
  <c r="N2559" i="1"/>
  <c r="M2559" i="1"/>
  <c r="L2559" i="1"/>
  <c r="K2559" i="1"/>
  <c r="J2559" i="1"/>
  <c r="I2559" i="1"/>
  <c r="H2559" i="1"/>
  <c r="U2554" i="1"/>
  <c r="T2554" i="1"/>
  <c r="S2554" i="1"/>
  <c r="R2554" i="1"/>
  <c r="Q2554" i="1"/>
  <c r="P2554" i="1"/>
  <c r="O2554" i="1"/>
  <c r="N2554" i="1"/>
  <c r="M2554" i="1"/>
  <c r="L2554" i="1"/>
  <c r="K2554" i="1"/>
  <c r="J2554" i="1"/>
  <c r="I2554" i="1"/>
  <c r="H2554" i="1"/>
  <c r="U2549" i="1"/>
  <c r="T2549" i="1"/>
  <c r="S2549" i="1"/>
  <c r="R2549" i="1"/>
  <c r="Q2549" i="1"/>
  <c r="P2549" i="1"/>
  <c r="O2549" i="1"/>
  <c r="N2549" i="1"/>
  <c r="M2549" i="1"/>
  <c r="L2549" i="1"/>
  <c r="K2549" i="1"/>
  <c r="J2549" i="1"/>
  <c r="I2549" i="1"/>
  <c r="H2549" i="1"/>
  <c r="U2544" i="1"/>
  <c r="T2544" i="1"/>
  <c r="S2544" i="1"/>
  <c r="R2544" i="1"/>
  <c r="Q2544" i="1"/>
  <c r="P2544" i="1"/>
  <c r="O2544" i="1"/>
  <c r="N2544" i="1"/>
  <c r="M2544" i="1"/>
  <c r="L2544" i="1"/>
  <c r="K2544" i="1"/>
  <c r="J2544" i="1"/>
  <c r="I2544" i="1"/>
  <c r="H2544" i="1"/>
  <c r="U2539" i="1"/>
  <c r="T2539" i="1"/>
  <c r="S2539" i="1"/>
  <c r="R2539" i="1"/>
  <c r="Q2539" i="1"/>
  <c r="P2539" i="1"/>
  <c r="O2539" i="1"/>
  <c r="N2539" i="1"/>
  <c r="M2539" i="1"/>
  <c r="L2539" i="1"/>
  <c r="K2539" i="1"/>
  <c r="J2539" i="1"/>
  <c r="I2539" i="1"/>
  <c r="H2539" i="1"/>
  <c r="U2534" i="1"/>
  <c r="T2534" i="1"/>
  <c r="S2534" i="1"/>
  <c r="R2534" i="1"/>
  <c r="Q2534" i="1"/>
  <c r="P2534" i="1"/>
  <c r="O2534" i="1"/>
  <c r="N2534" i="1"/>
  <c r="M2534" i="1"/>
  <c r="L2534" i="1"/>
  <c r="K2534" i="1"/>
  <c r="J2534" i="1"/>
  <c r="I2534" i="1"/>
  <c r="H2534" i="1"/>
  <c r="U2528" i="1"/>
  <c r="T2528" i="1"/>
  <c r="S2528" i="1"/>
  <c r="R2528" i="1"/>
  <c r="Q2528" i="1"/>
  <c r="P2528" i="1"/>
  <c r="O2528" i="1"/>
  <c r="N2528" i="1"/>
  <c r="M2528" i="1"/>
  <c r="L2528" i="1"/>
  <c r="K2528" i="1"/>
  <c r="J2528" i="1"/>
  <c r="I2528" i="1"/>
  <c r="H2528" i="1"/>
  <c r="U2523" i="1"/>
  <c r="T2523" i="1"/>
  <c r="S2523" i="1"/>
  <c r="R2523" i="1"/>
  <c r="Q2523" i="1"/>
  <c r="P2523" i="1"/>
  <c r="O2523" i="1"/>
  <c r="N2523" i="1"/>
  <c r="M2523" i="1"/>
  <c r="L2523" i="1"/>
  <c r="K2523" i="1"/>
  <c r="J2523" i="1"/>
  <c r="I2523" i="1"/>
  <c r="H2523" i="1"/>
  <c r="U2518" i="1"/>
  <c r="T2518" i="1"/>
  <c r="S2518" i="1"/>
  <c r="R2518" i="1"/>
  <c r="Q2518" i="1"/>
  <c r="P2518" i="1"/>
  <c r="O2518" i="1"/>
  <c r="N2518" i="1"/>
  <c r="M2518" i="1"/>
  <c r="L2518" i="1"/>
  <c r="K2518" i="1"/>
  <c r="J2518" i="1"/>
  <c r="I2518" i="1"/>
  <c r="H2518" i="1"/>
  <c r="U2513" i="1"/>
  <c r="T2513" i="1"/>
  <c r="S2513" i="1"/>
  <c r="R2513" i="1"/>
  <c r="Q2513" i="1"/>
  <c r="P2513" i="1"/>
  <c r="O2513" i="1"/>
  <c r="N2513" i="1"/>
  <c r="M2513" i="1"/>
  <c r="L2513" i="1"/>
  <c r="K2513" i="1"/>
  <c r="J2513" i="1"/>
  <c r="I2513" i="1"/>
  <c r="H2513" i="1"/>
  <c r="U2508" i="1"/>
  <c r="T2508" i="1"/>
  <c r="S2508" i="1"/>
  <c r="R2508" i="1"/>
  <c r="Q2508" i="1"/>
  <c r="P2508" i="1"/>
  <c r="O2508" i="1"/>
  <c r="N2508" i="1"/>
  <c r="M2508" i="1"/>
  <c r="L2508" i="1"/>
  <c r="K2508" i="1"/>
  <c r="J2508" i="1"/>
  <c r="I2508" i="1"/>
  <c r="H2508" i="1"/>
  <c r="U2503" i="1"/>
  <c r="T2503" i="1"/>
  <c r="S2503" i="1"/>
  <c r="R2503" i="1"/>
  <c r="Q2503" i="1"/>
  <c r="P2503" i="1"/>
  <c r="O2503" i="1"/>
  <c r="N2503" i="1"/>
  <c r="M2503" i="1"/>
  <c r="L2503" i="1"/>
  <c r="K2503" i="1"/>
  <c r="J2503" i="1"/>
  <c r="I2503" i="1"/>
  <c r="H2503" i="1"/>
  <c r="U2497" i="1"/>
  <c r="T2497" i="1"/>
  <c r="S2497" i="1"/>
  <c r="R2497" i="1"/>
  <c r="Q2497" i="1"/>
  <c r="P2497" i="1"/>
  <c r="O2497" i="1"/>
  <c r="N2497" i="1"/>
  <c r="M2497" i="1"/>
  <c r="L2497" i="1"/>
  <c r="K2497" i="1"/>
  <c r="J2497" i="1"/>
  <c r="I2497" i="1"/>
  <c r="H2497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U2487" i="1"/>
  <c r="T2487" i="1"/>
  <c r="S2487" i="1"/>
  <c r="R2487" i="1"/>
  <c r="Q2487" i="1"/>
  <c r="P2487" i="1"/>
  <c r="O2487" i="1"/>
  <c r="N2487" i="1"/>
  <c r="M2487" i="1"/>
  <c r="L2487" i="1"/>
  <c r="K2487" i="1"/>
  <c r="J2487" i="1"/>
  <c r="I2487" i="1"/>
  <c r="H2487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U2477" i="1"/>
  <c r="T2477" i="1"/>
  <c r="S2477" i="1"/>
  <c r="R2477" i="1"/>
  <c r="Q2477" i="1"/>
  <c r="P2477" i="1"/>
  <c r="O2477" i="1"/>
  <c r="N2477" i="1"/>
  <c r="M2477" i="1"/>
  <c r="L2477" i="1"/>
  <c r="K2477" i="1"/>
  <c r="J2477" i="1"/>
  <c r="I2477" i="1"/>
  <c r="H2477" i="1"/>
  <c r="U2472" i="1"/>
  <c r="T2472" i="1"/>
  <c r="S2472" i="1"/>
  <c r="R2472" i="1"/>
  <c r="Q2472" i="1"/>
  <c r="P2472" i="1"/>
  <c r="O2472" i="1"/>
  <c r="N2472" i="1"/>
  <c r="M2472" i="1"/>
  <c r="L2472" i="1"/>
  <c r="K2472" i="1"/>
  <c r="J2472" i="1"/>
  <c r="I2472" i="1"/>
  <c r="H2472" i="1"/>
  <c r="U2467" i="1"/>
  <c r="T2467" i="1"/>
  <c r="S2467" i="1"/>
  <c r="R2467" i="1"/>
  <c r="Q2467" i="1"/>
  <c r="P2467" i="1"/>
  <c r="O2467" i="1"/>
  <c r="N2467" i="1"/>
  <c r="M2467" i="1"/>
  <c r="L2467" i="1"/>
  <c r="K2467" i="1"/>
  <c r="J2467" i="1"/>
  <c r="I2467" i="1"/>
  <c r="H2467" i="1"/>
  <c r="U2462" i="1"/>
  <c r="T2462" i="1"/>
  <c r="S2462" i="1"/>
  <c r="R2462" i="1"/>
  <c r="Q2462" i="1"/>
  <c r="P2462" i="1"/>
  <c r="O2462" i="1"/>
  <c r="N2462" i="1"/>
  <c r="M2462" i="1"/>
  <c r="L2462" i="1"/>
  <c r="K2462" i="1"/>
  <c r="J2462" i="1"/>
  <c r="I2462" i="1"/>
  <c r="H2462" i="1"/>
  <c r="U2457" i="1"/>
  <c r="T2457" i="1"/>
  <c r="S2457" i="1"/>
  <c r="R2457" i="1"/>
  <c r="Q2457" i="1"/>
  <c r="P2457" i="1"/>
  <c r="O2457" i="1"/>
  <c r="N2457" i="1"/>
  <c r="M2457" i="1"/>
  <c r="L2457" i="1"/>
  <c r="K2457" i="1"/>
  <c r="J2457" i="1"/>
  <c r="I2457" i="1"/>
  <c r="H2457" i="1"/>
  <c r="U2449" i="1"/>
  <c r="T2449" i="1"/>
  <c r="S2449" i="1"/>
  <c r="R2449" i="1"/>
  <c r="Q2449" i="1"/>
  <c r="P2449" i="1"/>
  <c r="O2449" i="1"/>
  <c r="N2449" i="1"/>
  <c r="M2449" i="1"/>
  <c r="L2449" i="1"/>
  <c r="K2449" i="1"/>
  <c r="J2449" i="1"/>
  <c r="I2449" i="1"/>
  <c r="H2449" i="1"/>
  <c r="U2448" i="1"/>
  <c r="T2448" i="1"/>
  <c r="S2448" i="1"/>
  <c r="R2448" i="1"/>
  <c r="Q2448" i="1"/>
  <c r="P2448" i="1"/>
  <c r="O2448" i="1"/>
  <c r="N2448" i="1"/>
  <c r="M2448" i="1"/>
  <c r="L2448" i="1"/>
  <c r="K2448" i="1"/>
  <c r="J2448" i="1"/>
  <c r="I2448" i="1"/>
  <c r="H2448" i="1"/>
  <c r="U2447" i="1"/>
  <c r="T2447" i="1"/>
  <c r="S2447" i="1"/>
  <c r="R2447" i="1"/>
  <c r="Q2447" i="1"/>
  <c r="P2447" i="1"/>
  <c r="O2447" i="1"/>
  <c r="N2447" i="1"/>
  <c r="M2447" i="1"/>
  <c r="L2447" i="1"/>
  <c r="K2447" i="1"/>
  <c r="J2447" i="1"/>
  <c r="I2447" i="1"/>
  <c r="H2447" i="1"/>
  <c r="U2446" i="1"/>
  <c r="T2446" i="1"/>
  <c r="S2446" i="1"/>
  <c r="R2446" i="1"/>
  <c r="Q2446" i="1"/>
  <c r="P2446" i="1"/>
  <c r="O2446" i="1"/>
  <c r="N2446" i="1"/>
  <c r="M2446" i="1"/>
  <c r="L2446" i="1"/>
  <c r="K2446" i="1"/>
  <c r="J2446" i="1"/>
  <c r="I2446" i="1"/>
  <c r="H2446" i="1"/>
  <c r="U2445" i="1"/>
  <c r="T2445" i="1"/>
  <c r="S2445" i="1"/>
  <c r="R2445" i="1"/>
  <c r="Q2445" i="1"/>
  <c r="P2445" i="1"/>
  <c r="O2445" i="1"/>
  <c r="N2445" i="1"/>
  <c r="M2445" i="1"/>
  <c r="L2445" i="1"/>
  <c r="K2445" i="1"/>
  <c r="J2445" i="1"/>
  <c r="I2445" i="1"/>
  <c r="H2445" i="1"/>
  <c r="U2444" i="1"/>
  <c r="T2444" i="1"/>
  <c r="S2444" i="1"/>
  <c r="R2444" i="1"/>
  <c r="Q2444" i="1"/>
  <c r="P2444" i="1"/>
  <c r="O2444" i="1"/>
  <c r="N2444" i="1"/>
  <c r="M2444" i="1"/>
  <c r="L2444" i="1"/>
  <c r="K2444" i="1"/>
  <c r="J2444" i="1"/>
  <c r="I2444" i="1"/>
  <c r="H2444" i="1"/>
  <c r="U2443" i="1"/>
  <c r="T2443" i="1"/>
  <c r="S2443" i="1"/>
  <c r="R2443" i="1"/>
  <c r="Q2443" i="1"/>
  <c r="P2443" i="1"/>
  <c r="O2443" i="1"/>
  <c r="N2443" i="1"/>
  <c r="M2443" i="1"/>
  <c r="L2443" i="1"/>
  <c r="K2443" i="1"/>
  <c r="J2443" i="1"/>
  <c r="I2443" i="1"/>
  <c r="H2443" i="1"/>
  <c r="U2442" i="1"/>
  <c r="T2442" i="1"/>
  <c r="S2442" i="1"/>
  <c r="R2442" i="1"/>
  <c r="Q2442" i="1"/>
  <c r="P2442" i="1"/>
  <c r="O2442" i="1"/>
  <c r="N2442" i="1"/>
  <c r="M2442" i="1"/>
  <c r="L2442" i="1"/>
  <c r="K2442" i="1"/>
  <c r="J2442" i="1"/>
  <c r="I2442" i="1"/>
  <c r="H2442" i="1"/>
  <c r="U2441" i="1"/>
  <c r="T2441" i="1"/>
  <c r="S2441" i="1"/>
  <c r="R2441" i="1"/>
  <c r="Q2441" i="1"/>
  <c r="P2441" i="1"/>
  <c r="O2441" i="1"/>
  <c r="N2441" i="1"/>
  <c r="M2441" i="1"/>
  <c r="L2441" i="1"/>
  <c r="K2441" i="1"/>
  <c r="J2441" i="1"/>
  <c r="I2441" i="1"/>
  <c r="H2441" i="1"/>
  <c r="U2440" i="1"/>
  <c r="T2440" i="1"/>
  <c r="S2440" i="1"/>
  <c r="R2440" i="1"/>
  <c r="Q2440" i="1"/>
  <c r="P2440" i="1"/>
  <c r="O2440" i="1"/>
  <c r="N2440" i="1"/>
  <c r="M2440" i="1"/>
  <c r="L2440" i="1"/>
  <c r="K2440" i="1"/>
  <c r="J2440" i="1"/>
  <c r="I2440" i="1"/>
  <c r="H2440" i="1"/>
  <c r="U2436" i="1"/>
  <c r="T2436" i="1"/>
  <c r="S2436" i="1"/>
  <c r="R2436" i="1"/>
  <c r="Q2436" i="1"/>
  <c r="P2436" i="1"/>
  <c r="O2436" i="1"/>
  <c r="N2436" i="1"/>
  <c r="M2436" i="1"/>
  <c r="L2436" i="1"/>
  <c r="K2436" i="1"/>
  <c r="J2436" i="1"/>
  <c r="I2436" i="1"/>
  <c r="H2436" i="1"/>
  <c r="U2422" i="1"/>
  <c r="T2422" i="1"/>
  <c r="S2422" i="1"/>
  <c r="R2422" i="1"/>
  <c r="Q2422" i="1"/>
  <c r="P2422" i="1"/>
  <c r="O2422" i="1"/>
  <c r="N2422" i="1"/>
  <c r="M2422" i="1"/>
  <c r="L2422" i="1"/>
  <c r="K2422" i="1"/>
  <c r="J2422" i="1"/>
  <c r="I2422" i="1"/>
  <c r="H2422" i="1"/>
  <c r="U2421" i="1"/>
  <c r="T2421" i="1"/>
  <c r="S2421" i="1"/>
  <c r="R2421" i="1"/>
  <c r="Q2421" i="1"/>
  <c r="P2421" i="1"/>
  <c r="O2421" i="1"/>
  <c r="N2421" i="1"/>
  <c r="M2421" i="1"/>
  <c r="L2421" i="1"/>
  <c r="K2421" i="1"/>
  <c r="J2421" i="1"/>
  <c r="I2421" i="1"/>
  <c r="H2421" i="1"/>
  <c r="T2420" i="1"/>
  <c r="T3909" i="1" s="1"/>
  <c r="S2420" i="1"/>
  <c r="S3909" i="1" s="1"/>
  <c r="R2420" i="1"/>
  <c r="R3909" i="1" s="1"/>
  <c r="Q2420" i="1"/>
  <c r="Q3909" i="1" s="1"/>
  <c r="P2420" i="1"/>
  <c r="P3909" i="1" s="1"/>
  <c r="O2420" i="1"/>
  <c r="O3909" i="1" s="1"/>
  <c r="N2420" i="1"/>
  <c r="N3909" i="1" s="1"/>
  <c r="M2420" i="1"/>
  <c r="M3909" i="1" s="1"/>
  <c r="L2420" i="1"/>
  <c r="L3909" i="1" s="1"/>
  <c r="K2420" i="1"/>
  <c r="K3909" i="1" s="1"/>
  <c r="J2420" i="1"/>
  <c r="J3909" i="1" s="1"/>
  <c r="I2420" i="1"/>
  <c r="I3909" i="1" s="1"/>
  <c r="H2420" i="1"/>
  <c r="H3909" i="1" s="1"/>
  <c r="U2419" i="1"/>
  <c r="T2419" i="1"/>
  <c r="S2419" i="1"/>
  <c r="R2419" i="1"/>
  <c r="Q2419" i="1"/>
  <c r="P2419" i="1"/>
  <c r="O2419" i="1"/>
  <c r="N2419" i="1"/>
  <c r="M2419" i="1"/>
  <c r="L2419" i="1"/>
  <c r="K2419" i="1"/>
  <c r="J2419" i="1"/>
  <c r="I2419" i="1"/>
  <c r="H2419" i="1"/>
  <c r="U2418" i="1"/>
  <c r="T2418" i="1"/>
  <c r="S2418" i="1"/>
  <c r="R2418" i="1"/>
  <c r="Q2418" i="1"/>
  <c r="P2418" i="1"/>
  <c r="O2418" i="1"/>
  <c r="N2418" i="1"/>
  <c r="M2418" i="1"/>
  <c r="L2418" i="1"/>
  <c r="K2418" i="1"/>
  <c r="J2418" i="1"/>
  <c r="I2418" i="1"/>
  <c r="H2418" i="1"/>
  <c r="U2417" i="1"/>
  <c r="T2417" i="1"/>
  <c r="S2417" i="1"/>
  <c r="R2417" i="1"/>
  <c r="Q2417" i="1"/>
  <c r="P2417" i="1"/>
  <c r="O2417" i="1"/>
  <c r="N2417" i="1"/>
  <c r="M2417" i="1"/>
  <c r="L2417" i="1"/>
  <c r="K2417" i="1"/>
  <c r="J2417" i="1"/>
  <c r="I2417" i="1"/>
  <c r="H2417" i="1"/>
  <c r="U2416" i="1"/>
  <c r="T2416" i="1"/>
  <c r="S2416" i="1"/>
  <c r="R2416" i="1"/>
  <c r="Q2416" i="1"/>
  <c r="P2416" i="1"/>
  <c r="O2416" i="1"/>
  <c r="N2416" i="1"/>
  <c r="M2416" i="1"/>
  <c r="L2416" i="1"/>
  <c r="K2416" i="1"/>
  <c r="J2416" i="1"/>
  <c r="I2416" i="1"/>
  <c r="H2416" i="1"/>
  <c r="U2415" i="1"/>
  <c r="T2415" i="1"/>
  <c r="S2415" i="1"/>
  <c r="R2415" i="1"/>
  <c r="Q2415" i="1"/>
  <c r="P2415" i="1"/>
  <c r="O2415" i="1"/>
  <c r="N2415" i="1"/>
  <c r="M2415" i="1"/>
  <c r="L2415" i="1"/>
  <c r="K2415" i="1"/>
  <c r="J2415" i="1"/>
  <c r="I2415" i="1"/>
  <c r="H2415" i="1"/>
  <c r="U2414" i="1"/>
  <c r="T2414" i="1"/>
  <c r="S2414" i="1"/>
  <c r="R2414" i="1"/>
  <c r="Q2414" i="1"/>
  <c r="P2414" i="1"/>
  <c r="O2414" i="1"/>
  <c r="N2414" i="1"/>
  <c r="M2414" i="1"/>
  <c r="L2414" i="1"/>
  <c r="K2414" i="1"/>
  <c r="J2414" i="1"/>
  <c r="I2414" i="1"/>
  <c r="H2414" i="1"/>
  <c r="U2413" i="1"/>
  <c r="T2413" i="1"/>
  <c r="S2413" i="1"/>
  <c r="R2413" i="1"/>
  <c r="Q2413" i="1"/>
  <c r="P2413" i="1"/>
  <c r="O2413" i="1"/>
  <c r="N2413" i="1"/>
  <c r="M2413" i="1"/>
  <c r="L2413" i="1"/>
  <c r="K2413" i="1"/>
  <c r="J2413" i="1"/>
  <c r="I2413" i="1"/>
  <c r="H2413" i="1"/>
  <c r="U2412" i="1"/>
  <c r="T2412" i="1"/>
  <c r="S2412" i="1"/>
  <c r="R2412" i="1"/>
  <c r="Q2412" i="1"/>
  <c r="P2412" i="1"/>
  <c r="O2412" i="1"/>
  <c r="N2412" i="1"/>
  <c r="M2412" i="1"/>
  <c r="L2412" i="1"/>
  <c r="K2412" i="1"/>
  <c r="J2412" i="1"/>
  <c r="I2412" i="1"/>
  <c r="H2412" i="1"/>
  <c r="T2408" i="1"/>
  <c r="S2408" i="1"/>
  <c r="R2408" i="1"/>
  <c r="Q2408" i="1"/>
  <c r="P2408" i="1"/>
  <c r="O2408" i="1"/>
  <c r="N2408" i="1"/>
  <c r="M2408" i="1"/>
  <c r="L2408" i="1"/>
  <c r="K2408" i="1"/>
  <c r="J2408" i="1"/>
  <c r="I2408" i="1"/>
  <c r="H2408" i="1"/>
  <c r="U2420" i="1"/>
  <c r="U2397" i="1"/>
  <c r="T2397" i="1"/>
  <c r="S2397" i="1"/>
  <c r="R2397" i="1"/>
  <c r="Q2397" i="1"/>
  <c r="P2397" i="1"/>
  <c r="O2397" i="1"/>
  <c r="N2397" i="1"/>
  <c r="M2397" i="1"/>
  <c r="L2397" i="1"/>
  <c r="K2397" i="1"/>
  <c r="J2397" i="1"/>
  <c r="I2397" i="1"/>
  <c r="H2397" i="1"/>
  <c r="U2396" i="1"/>
  <c r="T2396" i="1"/>
  <c r="S2396" i="1"/>
  <c r="R2396" i="1"/>
  <c r="Q2396" i="1"/>
  <c r="P2396" i="1"/>
  <c r="O2396" i="1"/>
  <c r="N2396" i="1"/>
  <c r="M2396" i="1"/>
  <c r="L2396" i="1"/>
  <c r="K2396" i="1"/>
  <c r="J2396" i="1"/>
  <c r="I2396" i="1"/>
  <c r="H2396" i="1"/>
  <c r="U2395" i="1"/>
  <c r="T2395" i="1"/>
  <c r="S2395" i="1"/>
  <c r="R2395" i="1"/>
  <c r="Q2395" i="1"/>
  <c r="P2395" i="1"/>
  <c r="O2395" i="1"/>
  <c r="N2395" i="1"/>
  <c r="M2395" i="1"/>
  <c r="L2395" i="1"/>
  <c r="K2395" i="1"/>
  <c r="J2395" i="1"/>
  <c r="I2395" i="1"/>
  <c r="H2395" i="1"/>
  <c r="U2394" i="1"/>
  <c r="T2394" i="1"/>
  <c r="S2394" i="1"/>
  <c r="R2394" i="1"/>
  <c r="Q2394" i="1"/>
  <c r="P2394" i="1"/>
  <c r="O2394" i="1"/>
  <c r="N2394" i="1"/>
  <c r="M2394" i="1"/>
  <c r="L2394" i="1"/>
  <c r="K2394" i="1"/>
  <c r="J2394" i="1"/>
  <c r="I2394" i="1"/>
  <c r="H2394" i="1"/>
  <c r="U2393" i="1"/>
  <c r="T2393" i="1"/>
  <c r="S2393" i="1"/>
  <c r="R2393" i="1"/>
  <c r="Q2393" i="1"/>
  <c r="P2393" i="1"/>
  <c r="O2393" i="1"/>
  <c r="N2393" i="1"/>
  <c r="M2393" i="1"/>
  <c r="L2393" i="1"/>
  <c r="K2393" i="1"/>
  <c r="J2393" i="1"/>
  <c r="I2393" i="1"/>
  <c r="H2393" i="1"/>
  <c r="U2392" i="1"/>
  <c r="T2392" i="1"/>
  <c r="S2392" i="1"/>
  <c r="R2392" i="1"/>
  <c r="Q2392" i="1"/>
  <c r="P2392" i="1"/>
  <c r="O2392" i="1"/>
  <c r="N2392" i="1"/>
  <c r="M2392" i="1"/>
  <c r="L2392" i="1"/>
  <c r="K2392" i="1"/>
  <c r="J2392" i="1"/>
  <c r="I2392" i="1"/>
  <c r="H2392" i="1"/>
  <c r="U2391" i="1"/>
  <c r="T2391" i="1"/>
  <c r="S2391" i="1"/>
  <c r="R2391" i="1"/>
  <c r="Q2391" i="1"/>
  <c r="P2391" i="1"/>
  <c r="O2391" i="1"/>
  <c r="N2391" i="1"/>
  <c r="M2391" i="1"/>
  <c r="L2391" i="1"/>
  <c r="K2391" i="1"/>
  <c r="J2391" i="1"/>
  <c r="I2391" i="1"/>
  <c r="H2391" i="1"/>
  <c r="U2390" i="1"/>
  <c r="T2390" i="1"/>
  <c r="S2390" i="1"/>
  <c r="R2390" i="1"/>
  <c r="Q2390" i="1"/>
  <c r="P2390" i="1"/>
  <c r="O2390" i="1"/>
  <c r="N2390" i="1"/>
  <c r="M2390" i="1"/>
  <c r="L2390" i="1"/>
  <c r="K2390" i="1"/>
  <c r="J2390" i="1"/>
  <c r="I2390" i="1"/>
  <c r="H2390" i="1"/>
  <c r="U2389" i="1"/>
  <c r="T2389" i="1"/>
  <c r="S2389" i="1"/>
  <c r="R2389" i="1"/>
  <c r="Q2389" i="1"/>
  <c r="P2389" i="1"/>
  <c r="O2389" i="1"/>
  <c r="N2389" i="1"/>
  <c r="M2389" i="1"/>
  <c r="L2389" i="1"/>
  <c r="K2389" i="1"/>
  <c r="J2389" i="1"/>
  <c r="I2389" i="1"/>
  <c r="H2389" i="1"/>
  <c r="U2388" i="1"/>
  <c r="T2388" i="1"/>
  <c r="S2388" i="1"/>
  <c r="R2388" i="1"/>
  <c r="Q2388" i="1"/>
  <c r="P2388" i="1"/>
  <c r="O2388" i="1"/>
  <c r="N2388" i="1"/>
  <c r="M2388" i="1"/>
  <c r="L2388" i="1"/>
  <c r="K2388" i="1"/>
  <c r="J2388" i="1"/>
  <c r="I2388" i="1"/>
  <c r="H2388" i="1"/>
  <c r="U2387" i="1"/>
  <c r="T2387" i="1"/>
  <c r="S2387" i="1"/>
  <c r="R2387" i="1"/>
  <c r="Q2387" i="1"/>
  <c r="P2387" i="1"/>
  <c r="O2387" i="1"/>
  <c r="N2387" i="1"/>
  <c r="M2387" i="1"/>
  <c r="L2387" i="1"/>
  <c r="K2387" i="1"/>
  <c r="J2387" i="1"/>
  <c r="I2387" i="1"/>
  <c r="H2387" i="1"/>
  <c r="U2383" i="1"/>
  <c r="T2383" i="1"/>
  <c r="S2383" i="1"/>
  <c r="R2383" i="1"/>
  <c r="Q2383" i="1"/>
  <c r="P2383" i="1"/>
  <c r="O2383" i="1"/>
  <c r="N2383" i="1"/>
  <c r="M2383" i="1"/>
  <c r="L2383" i="1"/>
  <c r="K2383" i="1"/>
  <c r="J2383" i="1"/>
  <c r="I2383" i="1"/>
  <c r="H2383" i="1"/>
  <c r="U2375" i="1"/>
  <c r="T2375" i="1"/>
  <c r="S2375" i="1"/>
  <c r="R2375" i="1"/>
  <c r="Q2375" i="1"/>
  <c r="P2375" i="1"/>
  <c r="O2375" i="1"/>
  <c r="N2375" i="1"/>
  <c r="M2375" i="1"/>
  <c r="L2375" i="1"/>
  <c r="K2375" i="1"/>
  <c r="J2375" i="1"/>
  <c r="I2375" i="1"/>
  <c r="H2375" i="1"/>
  <c r="U2374" i="1"/>
  <c r="T2374" i="1"/>
  <c r="S2374" i="1"/>
  <c r="R2374" i="1"/>
  <c r="Q2374" i="1"/>
  <c r="P2374" i="1"/>
  <c r="O2374" i="1"/>
  <c r="N2374" i="1"/>
  <c r="M2374" i="1"/>
  <c r="L2374" i="1"/>
  <c r="K2374" i="1"/>
  <c r="J2374" i="1"/>
  <c r="I2374" i="1"/>
  <c r="H2374" i="1"/>
  <c r="U2373" i="1"/>
  <c r="T2373" i="1"/>
  <c r="S2373" i="1"/>
  <c r="R2373" i="1"/>
  <c r="Q2373" i="1"/>
  <c r="P2373" i="1"/>
  <c r="O2373" i="1"/>
  <c r="N2373" i="1"/>
  <c r="M2373" i="1"/>
  <c r="L2373" i="1"/>
  <c r="K2373" i="1"/>
  <c r="J2373" i="1"/>
  <c r="I2373" i="1"/>
  <c r="H2373" i="1"/>
  <c r="U2372" i="1"/>
  <c r="T2372" i="1"/>
  <c r="S2372" i="1"/>
  <c r="R2372" i="1"/>
  <c r="Q2372" i="1"/>
  <c r="P2372" i="1"/>
  <c r="O2372" i="1"/>
  <c r="N2372" i="1"/>
  <c r="M2372" i="1"/>
  <c r="L2372" i="1"/>
  <c r="K2372" i="1"/>
  <c r="J2372" i="1"/>
  <c r="I2372" i="1"/>
  <c r="H2372" i="1"/>
  <c r="U2371" i="1"/>
  <c r="T2371" i="1"/>
  <c r="S2371" i="1"/>
  <c r="R2371" i="1"/>
  <c r="Q2371" i="1"/>
  <c r="P2371" i="1"/>
  <c r="O2371" i="1"/>
  <c r="N2371" i="1"/>
  <c r="M2371" i="1"/>
  <c r="L2371" i="1"/>
  <c r="K2371" i="1"/>
  <c r="J2371" i="1"/>
  <c r="I2371" i="1"/>
  <c r="H2371" i="1"/>
  <c r="U2370" i="1"/>
  <c r="T2370" i="1"/>
  <c r="S2370" i="1"/>
  <c r="R2370" i="1"/>
  <c r="Q2370" i="1"/>
  <c r="P2370" i="1"/>
  <c r="O2370" i="1"/>
  <c r="N2370" i="1"/>
  <c r="M2370" i="1"/>
  <c r="L2370" i="1"/>
  <c r="K2370" i="1"/>
  <c r="J2370" i="1"/>
  <c r="I2370" i="1"/>
  <c r="H2370" i="1"/>
  <c r="U2369" i="1"/>
  <c r="T2369" i="1"/>
  <c r="S2369" i="1"/>
  <c r="R2369" i="1"/>
  <c r="Q2369" i="1"/>
  <c r="P2369" i="1"/>
  <c r="O2369" i="1"/>
  <c r="N2369" i="1"/>
  <c r="M2369" i="1"/>
  <c r="L2369" i="1"/>
  <c r="K2369" i="1"/>
  <c r="J2369" i="1"/>
  <c r="I2369" i="1"/>
  <c r="H2369" i="1"/>
  <c r="U2368" i="1"/>
  <c r="T2368" i="1"/>
  <c r="S2368" i="1"/>
  <c r="R2368" i="1"/>
  <c r="Q2368" i="1"/>
  <c r="P2368" i="1"/>
  <c r="O2368" i="1"/>
  <c r="N2368" i="1"/>
  <c r="M2368" i="1"/>
  <c r="L2368" i="1"/>
  <c r="K2368" i="1"/>
  <c r="J2368" i="1"/>
  <c r="I2368" i="1"/>
  <c r="H2368" i="1"/>
  <c r="U2367" i="1"/>
  <c r="T2367" i="1"/>
  <c r="S2367" i="1"/>
  <c r="R2367" i="1"/>
  <c r="Q2367" i="1"/>
  <c r="P2367" i="1"/>
  <c r="O2367" i="1"/>
  <c r="N2367" i="1"/>
  <c r="M2367" i="1"/>
  <c r="L2367" i="1"/>
  <c r="K2367" i="1"/>
  <c r="J2367" i="1"/>
  <c r="I2367" i="1"/>
  <c r="H2367" i="1"/>
  <c r="U2366" i="1"/>
  <c r="T2366" i="1"/>
  <c r="S2366" i="1"/>
  <c r="R2366" i="1"/>
  <c r="Q2366" i="1"/>
  <c r="P2366" i="1"/>
  <c r="O2366" i="1"/>
  <c r="N2366" i="1"/>
  <c r="M2366" i="1"/>
  <c r="L2366" i="1"/>
  <c r="K2366" i="1"/>
  <c r="J2366" i="1"/>
  <c r="I2366" i="1"/>
  <c r="H2366" i="1"/>
  <c r="U2362" i="1"/>
  <c r="T2362" i="1"/>
  <c r="S2362" i="1"/>
  <c r="R2362" i="1"/>
  <c r="Q2362" i="1"/>
  <c r="P2362" i="1"/>
  <c r="O2362" i="1"/>
  <c r="N2362" i="1"/>
  <c r="M2362" i="1"/>
  <c r="L2362" i="1"/>
  <c r="K2362" i="1"/>
  <c r="J2362" i="1"/>
  <c r="I2362" i="1"/>
  <c r="H2362" i="1"/>
  <c r="U2346" i="1"/>
  <c r="T2346" i="1"/>
  <c r="S2346" i="1"/>
  <c r="R2346" i="1"/>
  <c r="Q2346" i="1"/>
  <c r="P2346" i="1"/>
  <c r="O2346" i="1"/>
  <c r="N2346" i="1"/>
  <c r="M2346" i="1"/>
  <c r="L2346" i="1"/>
  <c r="K2346" i="1"/>
  <c r="J2346" i="1"/>
  <c r="I2346" i="1"/>
  <c r="H2346" i="1"/>
  <c r="U2345" i="1"/>
  <c r="T2345" i="1"/>
  <c r="S2345" i="1"/>
  <c r="R2345" i="1"/>
  <c r="Q2345" i="1"/>
  <c r="P2345" i="1"/>
  <c r="O2345" i="1"/>
  <c r="N2345" i="1"/>
  <c r="M2345" i="1"/>
  <c r="L2345" i="1"/>
  <c r="K2345" i="1"/>
  <c r="J2345" i="1"/>
  <c r="I2345" i="1"/>
  <c r="H2345" i="1"/>
  <c r="U2344" i="1"/>
  <c r="T2344" i="1"/>
  <c r="S2344" i="1"/>
  <c r="R2344" i="1"/>
  <c r="Q2344" i="1"/>
  <c r="P2344" i="1"/>
  <c r="O2344" i="1"/>
  <c r="N2344" i="1"/>
  <c r="M2344" i="1"/>
  <c r="L2344" i="1"/>
  <c r="K2344" i="1"/>
  <c r="J2344" i="1"/>
  <c r="I2344" i="1"/>
  <c r="H2344" i="1"/>
  <c r="U2343" i="1"/>
  <c r="T2343" i="1"/>
  <c r="S2343" i="1"/>
  <c r="R2343" i="1"/>
  <c r="Q2343" i="1"/>
  <c r="P2343" i="1"/>
  <c r="O2343" i="1"/>
  <c r="N2343" i="1"/>
  <c r="M2343" i="1"/>
  <c r="L2343" i="1"/>
  <c r="K2343" i="1"/>
  <c r="J2343" i="1"/>
  <c r="I2343" i="1"/>
  <c r="H2343" i="1"/>
  <c r="U2342" i="1"/>
  <c r="T2342" i="1"/>
  <c r="S2342" i="1"/>
  <c r="R2342" i="1"/>
  <c r="Q2342" i="1"/>
  <c r="P2342" i="1"/>
  <c r="O2342" i="1"/>
  <c r="N2342" i="1"/>
  <c r="M2342" i="1"/>
  <c r="L2342" i="1"/>
  <c r="K2342" i="1"/>
  <c r="J2342" i="1"/>
  <c r="I2342" i="1"/>
  <c r="H2342" i="1"/>
  <c r="U2341" i="1"/>
  <c r="T2341" i="1"/>
  <c r="S2341" i="1"/>
  <c r="R2341" i="1"/>
  <c r="Q2341" i="1"/>
  <c r="P2341" i="1"/>
  <c r="O2341" i="1"/>
  <c r="N2341" i="1"/>
  <c r="M2341" i="1"/>
  <c r="L2341" i="1"/>
  <c r="K2341" i="1"/>
  <c r="J2341" i="1"/>
  <c r="I2341" i="1"/>
  <c r="H2341" i="1"/>
  <c r="U2340" i="1"/>
  <c r="T2340" i="1"/>
  <c r="S2340" i="1"/>
  <c r="R2340" i="1"/>
  <c r="Q2340" i="1"/>
  <c r="P2340" i="1"/>
  <c r="O2340" i="1"/>
  <c r="N2340" i="1"/>
  <c r="M2340" i="1"/>
  <c r="L2340" i="1"/>
  <c r="K2340" i="1"/>
  <c r="J2340" i="1"/>
  <c r="I2340" i="1"/>
  <c r="H2340" i="1"/>
  <c r="U2339" i="1"/>
  <c r="T2339" i="1"/>
  <c r="S2339" i="1"/>
  <c r="R2339" i="1"/>
  <c r="Q2339" i="1"/>
  <c r="P2339" i="1"/>
  <c r="O2339" i="1"/>
  <c r="N2339" i="1"/>
  <c r="M2339" i="1"/>
  <c r="L2339" i="1"/>
  <c r="K2339" i="1"/>
  <c r="J2339" i="1"/>
  <c r="I2339" i="1"/>
  <c r="H2339" i="1"/>
  <c r="U2338" i="1"/>
  <c r="T2338" i="1"/>
  <c r="S2338" i="1"/>
  <c r="R2338" i="1"/>
  <c r="Q2338" i="1"/>
  <c r="P2338" i="1"/>
  <c r="O2338" i="1"/>
  <c r="N2338" i="1"/>
  <c r="M2338" i="1"/>
  <c r="L2338" i="1"/>
  <c r="K2338" i="1"/>
  <c r="J2338" i="1"/>
  <c r="I2338" i="1"/>
  <c r="H2338" i="1"/>
  <c r="U2337" i="1"/>
  <c r="T2337" i="1"/>
  <c r="S2337" i="1"/>
  <c r="R2337" i="1"/>
  <c r="Q2337" i="1"/>
  <c r="P2337" i="1"/>
  <c r="O2337" i="1"/>
  <c r="N2337" i="1"/>
  <c r="M2337" i="1"/>
  <c r="L2337" i="1"/>
  <c r="K2337" i="1"/>
  <c r="J2337" i="1"/>
  <c r="I2337" i="1"/>
  <c r="H2337" i="1"/>
  <c r="S2336" i="1"/>
  <c r="R2336" i="1"/>
  <c r="Q2336" i="1"/>
  <c r="P2336" i="1"/>
  <c r="O2336" i="1"/>
  <c r="N2336" i="1"/>
  <c r="M2336" i="1"/>
  <c r="L2336" i="1"/>
  <c r="K2336" i="1"/>
  <c r="J2336" i="1"/>
  <c r="I2336" i="1"/>
  <c r="H2336" i="1"/>
  <c r="S2332" i="1"/>
  <c r="R2332" i="1"/>
  <c r="Q2332" i="1"/>
  <c r="P2332" i="1"/>
  <c r="O2332" i="1"/>
  <c r="N2332" i="1"/>
  <c r="M2332" i="1"/>
  <c r="L2332" i="1"/>
  <c r="K2332" i="1"/>
  <c r="J2332" i="1"/>
  <c r="I2332" i="1"/>
  <c r="H2332" i="1"/>
  <c r="U2332" i="1"/>
  <c r="S2325" i="1"/>
  <c r="R2325" i="1"/>
  <c r="Q2325" i="1"/>
  <c r="P2325" i="1"/>
  <c r="O2325" i="1"/>
  <c r="N2325" i="1"/>
  <c r="M2325" i="1"/>
  <c r="L2325" i="1"/>
  <c r="K2325" i="1"/>
  <c r="J2325" i="1"/>
  <c r="I2325" i="1"/>
  <c r="H2325" i="1"/>
  <c r="U2325" i="1"/>
  <c r="T2315" i="1"/>
  <c r="S2315" i="1"/>
  <c r="R2315" i="1"/>
  <c r="Q2315" i="1"/>
  <c r="P2315" i="1"/>
  <c r="O2315" i="1"/>
  <c r="N2315" i="1"/>
  <c r="M2315" i="1"/>
  <c r="L2315" i="1"/>
  <c r="K2315" i="1"/>
  <c r="J2315" i="1"/>
  <c r="I2315" i="1"/>
  <c r="H2315" i="1"/>
  <c r="U2303" i="1"/>
  <c r="T2303" i="1"/>
  <c r="S2303" i="1"/>
  <c r="R2303" i="1"/>
  <c r="Q2303" i="1"/>
  <c r="P2303" i="1"/>
  <c r="O2303" i="1"/>
  <c r="N2303" i="1"/>
  <c r="M2303" i="1"/>
  <c r="L2303" i="1"/>
  <c r="K2303" i="1"/>
  <c r="J2303" i="1"/>
  <c r="I2303" i="1"/>
  <c r="H2303" i="1"/>
  <c r="U2302" i="1"/>
  <c r="T2302" i="1"/>
  <c r="S2302" i="1"/>
  <c r="R2302" i="1"/>
  <c r="Q2302" i="1"/>
  <c r="P2302" i="1"/>
  <c r="O2302" i="1"/>
  <c r="N2302" i="1"/>
  <c r="M2302" i="1"/>
  <c r="L2302" i="1"/>
  <c r="K2302" i="1"/>
  <c r="J2302" i="1"/>
  <c r="I2302" i="1"/>
  <c r="H2302" i="1"/>
  <c r="U2301" i="1"/>
  <c r="T2301" i="1"/>
  <c r="S2301" i="1"/>
  <c r="R2301" i="1"/>
  <c r="Q2301" i="1"/>
  <c r="P2301" i="1"/>
  <c r="O2301" i="1"/>
  <c r="N2301" i="1"/>
  <c r="M2301" i="1"/>
  <c r="L2301" i="1"/>
  <c r="K2301" i="1"/>
  <c r="J2301" i="1"/>
  <c r="I2301" i="1"/>
  <c r="H2301" i="1"/>
  <c r="U2300" i="1"/>
  <c r="T2300" i="1"/>
  <c r="S2300" i="1"/>
  <c r="R2300" i="1"/>
  <c r="Q2300" i="1"/>
  <c r="P2300" i="1"/>
  <c r="O2300" i="1"/>
  <c r="N2300" i="1"/>
  <c r="M2300" i="1"/>
  <c r="L2300" i="1"/>
  <c r="K2300" i="1"/>
  <c r="J2300" i="1"/>
  <c r="I2300" i="1"/>
  <c r="H2300" i="1"/>
  <c r="U2299" i="1"/>
  <c r="T2299" i="1"/>
  <c r="S2299" i="1"/>
  <c r="R2299" i="1"/>
  <c r="Q2299" i="1"/>
  <c r="P2299" i="1"/>
  <c r="O2299" i="1"/>
  <c r="N2299" i="1"/>
  <c r="M2299" i="1"/>
  <c r="L2299" i="1"/>
  <c r="K2299" i="1"/>
  <c r="J2299" i="1"/>
  <c r="I2299" i="1"/>
  <c r="H2299" i="1"/>
  <c r="U2298" i="1"/>
  <c r="T2298" i="1"/>
  <c r="S2298" i="1"/>
  <c r="R2298" i="1"/>
  <c r="Q2298" i="1"/>
  <c r="P2298" i="1"/>
  <c r="O2298" i="1"/>
  <c r="N2298" i="1"/>
  <c r="M2298" i="1"/>
  <c r="L2298" i="1"/>
  <c r="K2298" i="1"/>
  <c r="J2298" i="1"/>
  <c r="I2298" i="1"/>
  <c r="H2298" i="1"/>
  <c r="U2297" i="1"/>
  <c r="T2297" i="1"/>
  <c r="S2297" i="1"/>
  <c r="R2297" i="1"/>
  <c r="Q2297" i="1"/>
  <c r="P2297" i="1"/>
  <c r="O2297" i="1"/>
  <c r="N2297" i="1"/>
  <c r="M2297" i="1"/>
  <c r="L2297" i="1"/>
  <c r="K2297" i="1"/>
  <c r="J2297" i="1"/>
  <c r="I2297" i="1"/>
  <c r="H2297" i="1"/>
  <c r="U2296" i="1"/>
  <c r="T2296" i="1"/>
  <c r="S2296" i="1"/>
  <c r="R2296" i="1"/>
  <c r="Q2296" i="1"/>
  <c r="P2296" i="1"/>
  <c r="O2296" i="1"/>
  <c r="N2296" i="1"/>
  <c r="M2296" i="1"/>
  <c r="L2296" i="1"/>
  <c r="K2296" i="1"/>
  <c r="J2296" i="1"/>
  <c r="I2296" i="1"/>
  <c r="H2296" i="1"/>
  <c r="U2295" i="1"/>
  <c r="T2295" i="1"/>
  <c r="S2295" i="1"/>
  <c r="R2295" i="1"/>
  <c r="Q2295" i="1"/>
  <c r="P2295" i="1"/>
  <c r="O2295" i="1"/>
  <c r="N2295" i="1"/>
  <c r="M2295" i="1"/>
  <c r="L2295" i="1"/>
  <c r="K2295" i="1"/>
  <c r="J2295" i="1"/>
  <c r="I2295" i="1"/>
  <c r="H2295" i="1"/>
  <c r="U2294" i="1"/>
  <c r="T2294" i="1"/>
  <c r="S2294" i="1"/>
  <c r="R2294" i="1"/>
  <c r="Q2294" i="1"/>
  <c r="P2294" i="1"/>
  <c r="O2294" i="1"/>
  <c r="N2294" i="1"/>
  <c r="M2294" i="1"/>
  <c r="L2294" i="1"/>
  <c r="K2294" i="1"/>
  <c r="J2294" i="1"/>
  <c r="I2294" i="1"/>
  <c r="H2294" i="1"/>
  <c r="S2293" i="1"/>
  <c r="R2293" i="1"/>
  <c r="Q2293" i="1"/>
  <c r="P2293" i="1"/>
  <c r="O2293" i="1"/>
  <c r="N2293" i="1"/>
  <c r="M2293" i="1"/>
  <c r="L2293" i="1"/>
  <c r="K2293" i="1"/>
  <c r="J2293" i="1"/>
  <c r="I2293" i="1"/>
  <c r="H2293" i="1"/>
  <c r="U2287" i="1"/>
  <c r="T2287" i="1"/>
  <c r="S2287" i="1"/>
  <c r="R2287" i="1"/>
  <c r="Q2287" i="1"/>
  <c r="P2287" i="1"/>
  <c r="O2287" i="1"/>
  <c r="N2287" i="1"/>
  <c r="M2287" i="1"/>
  <c r="L2287" i="1"/>
  <c r="K2287" i="1"/>
  <c r="J2287" i="1"/>
  <c r="I2287" i="1"/>
  <c r="H2287" i="1"/>
  <c r="S2279" i="1"/>
  <c r="R2279" i="1"/>
  <c r="Q2279" i="1"/>
  <c r="P2279" i="1"/>
  <c r="O2279" i="1"/>
  <c r="N2279" i="1"/>
  <c r="M2279" i="1"/>
  <c r="L2279" i="1"/>
  <c r="K2279" i="1"/>
  <c r="J2279" i="1"/>
  <c r="I2279" i="1"/>
  <c r="H2279" i="1"/>
  <c r="S2273" i="1"/>
  <c r="R2273" i="1"/>
  <c r="Q2273" i="1"/>
  <c r="P2273" i="1"/>
  <c r="O2273" i="1"/>
  <c r="N2273" i="1"/>
  <c r="M2273" i="1"/>
  <c r="L2273" i="1"/>
  <c r="K2273" i="1"/>
  <c r="J2273" i="1"/>
  <c r="I2273" i="1"/>
  <c r="H2273" i="1"/>
  <c r="U2273" i="1"/>
  <c r="S2261" i="1"/>
  <c r="R2261" i="1"/>
  <c r="Q2261" i="1"/>
  <c r="P2261" i="1"/>
  <c r="O2261" i="1"/>
  <c r="N2261" i="1"/>
  <c r="M2261" i="1"/>
  <c r="L2261" i="1"/>
  <c r="K2261" i="1"/>
  <c r="J2261" i="1"/>
  <c r="I2261" i="1"/>
  <c r="H2261" i="1"/>
  <c r="U2247" i="1"/>
  <c r="T2247" i="1"/>
  <c r="S2247" i="1"/>
  <c r="R2247" i="1"/>
  <c r="Q2247" i="1"/>
  <c r="P2247" i="1"/>
  <c r="O2247" i="1"/>
  <c r="N2247" i="1"/>
  <c r="M2247" i="1"/>
  <c r="L2247" i="1"/>
  <c r="K2247" i="1"/>
  <c r="J2247" i="1"/>
  <c r="I2247" i="1"/>
  <c r="H2247" i="1"/>
  <c r="U2246" i="1"/>
  <c r="T2246" i="1"/>
  <c r="S2246" i="1"/>
  <c r="R2246" i="1"/>
  <c r="Q2246" i="1"/>
  <c r="P2246" i="1"/>
  <c r="O2246" i="1"/>
  <c r="N2246" i="1"/>
  <c r="M2246" i="1"/>
  <c r="L2246" i="1"/>
  <c r="K2246" i="1"/>
  <c r="J2246" i="1"/>
  <c r="I2246" i="1"/>
  <c r="H2246" i="1"/>
  <c r="U2245" i="1"/>
  <c r="T2245" i="1"/>
  <c r="S2245" i="1"/>
  <c r="R2245" i="1"/>
  <c r="Q2245" i="1"/>
  <c r="P2245" i="1"/>
  <c r="O2245" i="1"/>
  <c r="N2245" i="1"/>
  <c r="M2245" i="1"/>
  <c r="L2245" i="1"/>
  <c r="K2245" i="1"/>
  <c r="J2245" i="1"/>
  <c r="I2245" i="1"/>
  <c r="H2245" i="1"/>
  <c r="U2244" i="1"/>
  <c r="T2244" i="1"/>
  <c r="S2244" i="1"/>
  <c r="R2244" i="1"/>
  <c r="Q2244" i="1"/>
  <c r="P2244" i="1"/>
  <c r="O2244" i="1"/>
  <c r="N2244" i="1"/>
  <c r="M2244" i="1"/>
  <c r="L2244" i="1"/>
  <c r="K2244" i="1"/>
  <c r="J2244" i="1"/>
  <c r="I2244" i="1"/>
  <c r="H2244" i="1"/>
  <c r="U2243" i="1"/>
  <c r="T2243" i="1"/>
  <c r="S2243" i="1"/>
  <c r="R2243" i="1"/>
  <c r="Q2243" i="1"/>
  <c r="P2243" i="1"/>
  <c r="O2243" i="1"/>
  <c r="N2243" i="1"/>
  <c r="M2243" i="1"/>
  <c r="L2243" i="1"/>
  <c r="K2243" i="1"/>
  <c r="J2243" i="1"/>
  <c r="I2243" i="1"/>
  <c r="H2243" i="1"/>
  <c r="U2242" i="1"/>
  <c r="T2242" i="1"/>
  <c r="S2242" i="1"/>
  <c r="R2242" i="1"/>
  <c r="Q2242" i="1"/>
  <c r="P2242" i="1"/>
  <c r="O2242" i="1"/>
  <c r="N2242" i="1"/>
  <c r="M2242" i="1"/>
  <c r="L2242" i="1"/>
  <c r="K2242" i="1"/>
  <c r="J2242" i="1"/>
  <c r="I2242" i="1"/>
  <c r="H2242" i="1"/>
  <c r="U2241" i="1"/>
  <c r="T2241" i="1"/>
  <c r="S2241" i="1"/>
  <c r="R2241" i="1"/>
  <c r="Q2241" i="1"/>
  <c r="P2241" i="1"/>
  <c r="O2241" i="1"/>
  <c r="N2241" i="1"/>
  <c r="M2241" i="1"/>
  <c r="L2241" i="1"/>
  <c r="K2241" i="1"/>
  <c r="J2241" i="1"/>
  <c r="I2241" i="1"/>
  <c r="H2241" i="1"/>
  <c r="U2240" i="1"/>
  <c r="T2240" i="1"/>
  <c r="S2240" i="1"/>
  <c r="R2240" i="1"/>
  <c r="Q2240" i="1"/>
  <c r="P2240" i="1"/>
  <c r="O2240" i="1"/>
  <c r="N2240" i="1"/>
  <c r="M2240" i="1"/>
  <c r="L2240" i="1"/>
  <c r="K2240" i="1"/>
  <c r="J2240" i="1"/>
  <c r="I2240" i="1"/>
  <c r="H2240" i="1"/>
  <c r="U2239" i="1"/>
  <c r="T2239" i="1"/>
  <c r="S2239" i="1"/>
  <c r="R2239" i="1"/>
  <c r="Q2239" i="1"/>
  <c r="P2239" i="1"/>
  <c r="O2239" i="1"/>
  <c r="N2239" i="1"/>
  <c r="M2239" i="1"/>
  <c r="L2239" i="1"/>
  <c r="K2239" i="1"/>
  <c r="J2239" i="1"/>
  <c r="I2239" i="1"/>
  <c r="H2239" i="1"/>
  <c r="U2238" i="1"/>
  <c r="T2238" i="1"/>
  <c r="S2238" i="1"/>
  <c r="R2238" i="1"/>
  <c r="Q2238" i="1"/>
  <c r="P2238" i="1"/>
  <c r="O2238" i="1"/>
  <c r="N2238" i="1"/>
  <c r="M2238" i="1"/>
  <c r="L2238" i="1"/>
  <c r="K2238" i="1"/>
  <c r="J2238" i="1"/>
  <c r="I2238" i="1"/>
  <c r="H2238" i="1"/>
  <c r="S2237" i="1"/>
  <c r="R2237" i="1"/>
  <c r="Q2237" i="1"/>
  <c r="P2237" i="1"/>
  <c r="O2237" i="1"/>
  <c r="N2237" i="1"/>
  <c r="M2237" i="1"/>
  <c r="L2237" i="1"/>
  <c r="K2237" i="1"/>
  <c r="J2237" i="1"/>
  <c r="I2237" i="1"/>
  <c r="H2237" i="1"/>
  <c r="T2234" i="1"/>
  <c r="S2234" i="1"/>
  <c r="R2234" i="1"/>
  <c r="Q2234" i="1"/>
  <c r="P2234" i="1"/>
  <c r="O2234" i="1"/>
  <c r="N2234" i="1"/>
  <c r="M2234" i="1"/>
  <c r="L2234" i="1"/>
  <c r="K2234" i="1"/>
  <c r="J2234" i="1"/>
  <c r="I2234" i="1"/>
  <c r="H2234" i="1"/>
  <c r="U2234" i="1"/>
  <c r="U2227" i="1"/>
  <c r="T2227" i="1"/>
  <c r="S2227" i="1"/>
  <c r="R2227" i="1"/>
  <c r="Q2227" i="1"/>
  <c r="P2227" i="1"/>
  <c r="O2227" i="1"/>
  <c r="N2227" i="1"/>
  <c r="M2227" i="1"/>
  <c r="L2227" i="1"/>
  <c r="K2227" i="1"/>
  <c r="J2227" i="1"/>
  <c r="I2227" i="1"/>
  <c r="H2227" i="1"/>
  <c r="U2221" i="1"/>
  <c r="T2221" i="1"/>
  <c r="S2221" i="1"/>
  <c r="R2221" i="1"/>
  <c r="Q2221" i="1"/>
  <c r="P2221" i="1"/>
  <c r="O2221" i="1"/>
  <c r="N2221" i="1"/>
  <c r="M2221" i="1"/>
  <c r="L2221" i="1"/>
  <c r="K2221" i="1"/>
  <c r="J2221" i="1"/>
  <c r="I2221" i="1"/>
  <c r="H2221" i="1"/>
  <c r="T2215" i="1"/>
  <c r="S2215" i="1"/>
  <c r="R2215" i="1"/>
  <c r="Q2215" i="1"/>
  <c r="P2215" i="1"/>
  <c r="O2215" i="1"/>
  <c r="N2215" i="1"/>
  <c r="M2215" i="1"/>
  <c r="L2215" i="1"/>
  <c r="K2215" i="1"/>
  <c r="J2215" i="1"/>
  <c r="I2215" i="1"/>
  <c r="H2215" i="1"/>
  <c r="U2209" i="1"/>
  <c r="T2209" i="1"/>
  <c r="S2209" i="1"/>
  <c r="R2209" i="1"/>
  <c r="Q2209" i="1"/>
  <c r="P2209" i="1"/>
  <c r="O2209" i="1"/>
  <c r="N2209" i="1"/>
  <c r="M2209" i="1"/>
  <c r="L2209" i="1"/>
  <c r="K2209" i="1"/>
  <c r="J2209" i="1"/>
  <c r="I2209" i="1"/>
  <c r="H2209" i="1"/>
  <c r="U2203" i="1"/>
  <c r="T2203" i="1"/>
  <c r="S2203" i="1"/>
  <c r="R2203" i="1"/>
  <c r="Q2203" i="1"/>
  <c r="P2203" i="1"/>
  <c r="O2203" i="1"/>
  <c r="N2203" i="1"/>
  <c r="M2203" i="1"/>
  <c r="L2203" i="1"/>
  <c r="K2203" i="1"/>
  <c r="J2203" i="1"/>
  <c r="I2203" i="1"/>
  <c r="H2203" i="1"/>
  <c r="S2194" i="1"/>
  <c r="R2194" i="1"/>
  <c r="Q2194" i="1"/>
  <c r="P2194" i="1"/>
  <c r="O2194" i="1"/>
  <c r="N2194" i="1"/>
  <c r="M2194" i="1"/>
  <c r="L2194" i="1"/>
  <c r="K2194" i="1"/>
  <c r="J2194" i="1"/>
  <c r="I2194" i="1"/>
  <c r="H2194" i="1"/>
  <c r="U2169" i="1"/>
  <c r="T2169" i="1"/>
  <c r="S2169" i="1"/>
  <c r="R2169" i="1"/>
  <c r="Q2169" i="1"/>
  <c r="P2169" i="1"/>
  <c r="O2169" i="1"/>
  <c r="N2169" i="1"/>
  <c r="M2169" i="1"/>
  <c r="L2169" i="1"/>
  <c r="K2169" i="1"/>
  <c r="J2169" i="1"/>
  <c r="I2169" i="1"/>
  <c r="H2169" i="1"/>
  <c r="U2168" i="1"/>
  <c r="T2168" i="1"/>
  <c r="S2168" i="1"/>
  <c r="R2168" i="1"/>
  <c r="Q2168" i="1"/>
  <c r="P2168" i="1"/>
  <c r="O2168" i="1"/>
  <c r="N2168" i="1"/>
  <c r="M2168" i="1"/>
  <c r="L2168" i="1"/>
  <c r="K2168" i="1"/>
  <c r="J2168" i="1"/>
  <c r="I2168" i="1"/>
  <c r="H2168" i="1"/>
  <c r="U2167" i="1"/>
  <c r="T2167" i="1"/>
  <c r="S2167" i="1"/>
  <c r="R2167" i="1"/>
  <c r="Q2167" i="1"/>
  <c r="P2167" i="1"/>
  <c r="O2167" i="1"/>
  <c r="N2167" i="1"/>
  <c r="M2167" i="1"/>
  <c r="L2167" i="1"/>
  <c r="K2167" i="1"/>
  <c r="J2167" i="1"/>
  <c r="I2167" i="1"/>
  <c r="H2167" i="1"/>
  <c r="U2166" i="1"/>
  <c r="T2166" i="1"/>
  <c r="S2166" i="1"/>
  <c r="R2166" i="1"/>
  <c r="Q2166" i="1"/>
  <c r="P2166" i="1"/>
  <c r="O2166" i="1"/>
  <c r="N2166" i="1"/>
  <c r="M2166" i="1"/>
  <c r="L2166" i="1"/>
  <c r="K2166" i="1"/>
  <c r="J2166" i="1"/>
  <c r="I2166" i="1"/>
  <c r="H2166" i="1"/>
  <c r="U2165" i="1"/>
  <c r="T2165" i="1"/>
  <c r="S2165" i="1"/>
  <c r="R2165" i="1"/>
  <c r="Q2165" i="1"/>
  <c r="P2165" i="1"/>
  <c r="O2165" i="1"/>
  <c r="N2165" i="1"/>
  <c r="M2165" i="1"/>
  <c r="L2165" i="1"/>
  <c r="K2165" i="1"/>
  <c r="J2165" i="1"/>
  <c r="I2165" i="1"/>
  <c r="H2165" i="1"/>
  <c r="U2164" i="1"/>
  <c r="T2164" i="1"/>
  <c r="S2164" i="1"/>
  <c r="R2164" i="1"/>
  <c r="Q2164" i="1"/>
  <c r="P2164" i="1"/>
  <c r="O2164" i="1"/>
  <c r="N2164" i="1"/>
  <c r="M2164" i="1"/>
  <c r="L2164" i="1"/>
  <c r="K2164" i="1"/>
  <c r="J2164" i="1"/>
  <c r="I2164" i="1"/>
  <c r="H2164" i="1"/>
  <c r="U2163" i="1"/>
  <c r="T2163" i="1"/>
  <c r="S2163" i="1"/>
  <c r="R2163" i="1"/>
  <c r="Q2163" i="1"/>
  <c r="P2163" i="1"/>
  <c r="O2163" i="1"/>
  <c r="N2163" i="1"/>
  <c r="M2163" i="1"/>
  <c r="L2163" i="1"/>
  <c r="K2163" i="1"/>
  <c r="J2163" i="1"/>
  <c r="I2163" i="1"/>
  <c r="H2163" i="1"/>
  <c r="U2162" i="1"/>
  <c r="T2162" i="1"/>
  <c r="S2162" i="1"/>
  <c r="R2162" i="1"/>
  <c r="Q2162" i="1"/>
  <c r="P2162" i="1"/>
  <c r="O2162" i="1"/>
  <c r="N2162" i="1"/>
  <c r="M2162" i="1"/>
  <c r="L2162" i="1"/>
  <c r="K2162" i="1"/>
  <c r="J2162" i="1"/>
  <c r="I2162" i="1"/>
  <c r="H2162" i="1"/>
  <c r="U2161" i="1"/>
  <c r="T2161" i="1"/>
  <c r="S2161" i="1"/>
  <c r="R2161" i="1"/>
  <c r="Q2161" i="1"/>
  <c r="P2161" i="1"/>
  <c r="O2161" i="1"/>
  <c r="N2161" i="1"/>
  <c r="M2161" i="1"/>
  <c r="L2161" i="1"/>
  <c r="K2161" i="1"/>
  <c r="J2161" i="1"/>
  <c r="I2161" i="1"/>
  <c r="H2161" i="1"/>
  <c r="U2160" i="1"/>
  <c r="T2160" i="1"/>
  <c r="S2160" i="1"/>
  <c r="R2160" i="1"/>
  <c r="Q2160" i="1"/>
  <c r="P2160" i="1"/>
  <c r="O2160" i="1"/>
  <c r="N2160" i="1"/>
  <c r="M2160" i="1"/>
  <c r="L2160" i="1"/>
  <c r="K2160" i="1"/>
  <c r="J2160" i="1"/>
  <c r="I2160" i="1"/>
  <c r="H2160" i="1"/>
  <c r="U2156" i="1"/>
  <c r="T2156" i="1"/>
  <c r="S2156" i="1"/>
  <c r="R2156" i="1"/>
  <c r="Q2156" i="1"/>
  <c r="P2156" i="1"/>
  <c r="O2156" i="1"/>
  <c r="N2156" i="1"/>
  <c r="M2156" i="1"/>
  <c r="L2156" i="1"/>
  <c r="K2156" i="1"/>
  <c r="J2156" i="1"/>
  <c r="I2156" i="1"/>
  <c r="H2156" i="1"/>
  <c r="U2151" i="1"/>
  <c r="T2151" i="1"/>
  <c r="S2151" i="1"/>
  <c r="R2151" i="1"/>
  <c r="Q2151" i="1"/>
  <c r="P2151" i="1"/>
  <c r="O2151" i="1"/>
  <c r="N2151" i="1"/>
  <c r="M2151" i="1"/>
  <c r="L2151" i="1"/>
  <c r="K2151" i="1"/>
  <c r="J2151" i="1"/>
  <c r="I2151" i="1"/>
  <c r="H2151" i="1"/>
  <c r="U2144" i="1"/>
  <c r="T2144" i="1"/>
  <c r="S2144" i="1"/>
  <c r="R2144" i="1"/>
  <c r="Q2144" i="1"/>
  <c r="P2144" i="1"/>
  <c r="O2144" i="1"/>
  <c r="N2144" i="1"/>
  <c r="M2144" i="1"/>
  <c r="L2144" i="1"/>
  <c r="K2144" i="1"/>
  <c r="J2144" i="1"/>
  <c r="I2144" i="1"/>
  <c r="H2144" i="1"/>
  <c r="U2124" i="1"/>
  <c r="T2124" i="1"/>
  <c r="S2124" i="1"/>
  <c r="R2124" i="1"/>
  <c r="Q2124" i="1"/>
  <c r="P2124" i="1"/>
  <c r="O2124" i="1"/>
  <c r="N2124" i="1"/>
  <c r="M2124" i="1"/>
  <c r="L2124" i="1"/>
  <c r="K2124" i="1"/>
  <c r="J2124" i="1"/>
  <c r="I2124" i="1"/>
  <c r="H2124" i="1"/>
  <c r="U2123" i="1"/>
  <c r="T2123" i="1"/>
  <c r="S2123" i="1"/>
  <c r="R2123" i="1"/>
  <c r="Q2123" i="1"/>
  <c r="P2123" i="1"/>
  <c r="O2123" i="1"/>
  <c r="N2123" i="1"/>
  <c r="M2123" i="1"/>
  <c r="L2123" i="1"/>
  <c r="K2123" i="1"/>
  <c r="J2123" i="1"/>
  <c r="I2123" i="1"/>
  <c r="H2123" i="1"/>
  <c r="U2122" i="1"/>
  <c r="T2122" i="1"/>
  <c r="S2122" i="1"/>
  <c r="R2122" i="1"/>
  <c r="Q2122" i="1"/>
  <c r="P2122" i="1"/>
  <c r="O2122" i="1"/>
  <c r="N2122" i="1"/>
  <c r="M2122" i="1"/>
  <c r="L2122" i="1"/>
  <c r="K2122" i="1"/>
  <c r="J2122" i="1"/>
  <c r="I2122" i="1"/>
  <c r="H2122" i="1"/>
  <c r="U2121" i="1"/>
  <c r="T2121" i="1"/>
  <c r="S2121" i="1"/>
  <c r="R2121" i="1"/>
  <c r="Q2121" i="1"/>
  <c r="P2121" i="1"/>
  <c r="O2121" i="1"/>
  <c r="N2121" i="1"/>
  <c r="M2121" i="1"/>
  <c r="L2121" i="1"/>
  <c r="K2121" i="1"/>
  <c r="J2121" i="1"/>
  <c r="I2121" i="1"/>
  <c r="H2121" i="1"/>
  <c r="U2120" i="1"/>
  <c r="T2120" i="1"/>
  <c r="S2120" i="1"/>
  <c r="R2120" i="1"/>
  <c r="Q2120" i="1"/>
  <c r="P2120" i="1"/>
  <c r="O2120" i="1"/>
  <c r="N2120" i="1"/>
  <c r="M2120" i="1"/>
  <c r="L2120" i="1"/>
  <c r="K2120" i="1"/>
  <c r="J2120" i="1"/>
  <c r="I2120" i="1"/>
  <c r="H2120" i="1"/>
  <c r="U2119" i="1"/>
  <c r="T2119" i="1"/>
  <c r="S2119" i="1"/>
  <c r="R2119" i="1"/>
  <c r="Q2119" i="1"/>
  <c r="P2119" i="1"/>
  <c r="O2119" i="1"/>
  <c r="N2119" i="1"/>
  <c r="M2119" i="1"/>
  <c r="L2119" i="1"/>
  <c r="K2119" i="1"/>
  <c r="J2119" i="1"/>
  <c r="I2119" i="1"/>
  <c r="H2119" i="1"/>
  <c r="U2118" i="1"/>
  <c r="T2118" i="1"/>
  <c r="S2118" i="1"/>
  <c r="R2118" i="1"/>
  <c r="Q2118" i="1"/>
  <c r="P2118" i="1"/>
  <c r="O2118" i="1"/>
  <c r="N2118" i="1"/>
  <c r="M2118" i="1"/>
  <c r="L2118" i="1"/>
  <c r="K2118" i="1"/>
  <c r="J2118" i="1"/>
  <c r="I2118" i="1"/>
  <c r="H2118" i="1"/>
  <c r="U2117" i="1"/>
  <c r="T2117" i="1"/>
  <c r="S2117" i="1"/>
  <c r="R2117" i="1"/>
  <c r="Q2117" i="1"/>
  <c r="P2117" i="1"/>
  <c r="O2117" i="1"/>
  <c r="N2117" i="1"/>
  <c r="M2117" i="1"/>
  <c r="L2117" i="1"/>
  <c r="K2117" i="1"/>
  <c r="J2117" i="1"/>
  <c r="I2117" i="1"/>
  <c r="H2117" i="1"/>
  <c r="U2116" i="1"/>
  <c r="T2116" i="1"/>
  <c r="S2116" i="1"/>
  <c r="R2116" i="1"/>
  <c r="Q2116" i="1"/>
  <c r="P2116" i="1"/>
  <c r="O2116" i="1"/>
  <c r="N2116" i="1"/>
  <c r="M2116" i="1"/>
  <c r="L2116" i="1"/>
  <c r="K2116" i="1"/>
  <c r="J2116" i="1"/>
  <c r="I2116" i="1"/>
  <c r="H2116" i="1"/>
  <c r="U2115" i="1"/>
  <c r="T2115" i="1"/>
  <c r="S2115" i="1"/>
  <c r="R2115" i="1"/>
  <c r="Q2115" i="1"/>
  <c r="P2115" i="1"/>
  <c r="O2115" i="1"/>
  <c r="N2115" i="1"/>
  <c r="M2115" i="1"/>
  <c r="L2115" i="1"/>
  <c r="K2115" i="1"/>
  <c r="J2115" i="1"/>
  <c r="I2115" i="1"/>
  <c r="H2115" i="1"/>
  <c r="U2111" i="1"/>
  <c r="T2111" i="1"/>
  <c r="S2111" i="1"/>
  <c r="R2111" i="1"/>
  <c r="Q2111" i="1"/>
  <c r="P2111" i="1"/>
  <c r="O2111" i="1"/>
  <c r="N2111" i="1"/>
  <c r="M2111" i="1"/>
  <c r="L2111" i="1"/>
  <c r="K2111" i="1"/>
  <c r="J2111" i="1"/>
  <c r="I2111" i="1"/>
  <c r="H2111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U2099" i="1"/>
  <c r="T2099" i="1"/>
  <c r="S2099" i="1"/>
  <c r="R2099" i="1"/>
  <c r="Q2099" i="1"/>
  <c r="P2099" i="1"/>
  <c r="O2099" i="1"/>
  <c r="N2099" i="1"/>
  <c r="M2099" i="1"/>
  <c r="L2099" i="1"/>
  <c r="K2099" i="1"/>
  <c r="J2099" i="1"/>
  <c r="I2099" i="1"/>
  <c r="H2099" i="1"/>
  <c r="U2089" i="1"/>
  <c r="T2089" i="1"/>
  <c r="S2089" i="1"/>
  <c r="R2089" i="1"/>
  <c r="Q2089" i="1"/>
  <c r="P2089" i="1"/>
  <c r="O2089" i="1"/>
  <c r="N2089" i="1"/>
  <c r="M2089" i="1"/>
  <c r="L2089" i="1"/>
  <c r="K2089" i="1"/>
  <c r="J2089" i="1"/>
  <c r="I2089" i="1"/>
  <c r="H2089" i="1"/>
  <c r="U2059" i="1"/>
  <c r="T2059" i="1"/>
  <c r="S2059" i="1"/>
  <c r="R2059" i="1"/>
  <c r="Q2059" i="1"/>
  <c r="P2059" i="1"/>
  <c r="O2059" i="1"/>
  <c r="N2059" i="1"/>
  <c r="M2059" i="1"/>
  <c r="L2059" i="1"/>
  <c r="K2059" i="1"/>
  <c r="J2059" i="1"/>
  <c r="I2059" i="1"/>
  <c r="H2059" i="1"/>
  <c r="U2058" i="1"/>
  <c r="T2058" i="1"/>
  <c r="S2058" i="1"/>
  <c r="R2058" i="1"/>
  <c r="Q2058" i="1"/>
  <c r="P2058" i="1"/>
  <c r="O2058" i="1"/>
  <c r="N2058" i="1"/>
  <c r="M2058" i="1"/>
  <c r="L2058" i="1"/>
  <c r="K2058" i="1"/>
  <c r="J2058" i="1"/>
  <c r="I2058" i="1"/>
  <c r="H2058" i="1"/>
  <c r="U2057" i="1"/>
  <c r="T2057" i="1"/>
  <c r="S2057" i="1"/>
  <c r="R2057" i="1"/>
  <c r="Q2057" i="1"/>
  <c r="P2057" i="1"/>
  <c r="O2057" i="1"/>
  <c r="N2057" i="1"/>
  <c r="M2057" i="1"/>
  <c r="L2057" i="1"/>
  <c r="K2057" i="1"/>
  <c r="J2057" i="1"/>
  <c r="I2057" i="1"/>
  <c r="H2057" i="1"/>
  <c r="U2056" i="1"/>
  <c r="T2056" i="1"/>
  <c r="S2056" i="1"/>
  <c r="R2056" i="1"/>
  <c r="Q2056" i="1"/>
  <c r="P2056" i="1"/>
  <c r="O2056" i="1"/>
  <c r="N2056" i="1"/>
  <c r="M2056" i="1"/>
  <c r="L2056" i="1"/>
  <c r="K2056" i="1"/>
  <c r="J2056" i="1"/>
  <c r="I2056" i="1"/>
  <c r="H2056" i="1"/>
  <c r="U2055" i="1"/>
  <c r="T2055" i="1"/>
  <c r="S2055" i="1"/>
  <c r="R2055" i="1"/>
  <c r="Q2055" i="1"/>
  <c r="P2055" i="1"/>
  <c r="O2055" i="1"/>
  <c r="N2055" i="1"/>
  <c r="M2055" i="1"/>
  <c r="L2055" i="1"/>
  <c r="K2055" i="1"/>
  <c r="J2055" i="1"/>
  <c r="I2055" i="1"/>
  <c r="H2055" i="1"/>
  <c r="U2054" i="1"/>
  <c r="T2054" i="1"/>
  <c r="S2054" i="1"/>
  <c r="R2054" i="1"/>
  <c r="Q2054" i="1"/>
  <c r="P2054" i="1"/>
  <c r="O2054" i="1"/>
  <c r="N2054" i="1"/>
  <c r="M2054" i="1"/>
  <c r="L2054" i="1"/>
  <c r="K2054" i="1"/>
  <c r="J2054" i="1"/>
  <c r="I2054" i="1"/>
  <c r="H2054" i="1"/>
  <c r="U2053" i="1"/>
  <c r="T2053" i="1"/>
  <c r="S2053" i="1"/>
  <c r="R2053" i="1"/>
  <c r="Q2053" i="1"/>
  <c r="P2053" i="1"/>
  <c r="O2053" i="1"/>
  <c r="N2053" i="1"/>
  <c r="M2053" i="1"/>
  <c r="L2053" i="1"/>
  <c r="K2053" i="1"/>
  <c r="J2053" i="1"/>
  <c r="I2053" i="1"/>
  <c r="H2053" i="1"/>
  <c r="U2052" i="1"/>
  <c r="T2052" i="1"/>
  <c r="S2052" i="1"/>
  <c r="R2052" i="1"/>
  <c r="Q2052" i="1"/>
  <c r="P2052" i="1"/>
  <c r="O2052" i="1"/>
  <c r="N2052" i="1"/>
  <c r="M2052" i="1"/>
  <c r="L2052" i="1"/>
  <c r="K2052" i="1"/>
  <c r="J2052" i="1"/>
  <c r="I2052" i="1"/>
  <c r="H2052" i="1"/>
  <c r="U2051" i="1"/>
  <c r="T2051" i="1"/>
  <c r="S2051" i="1"/>
  <c r="R2051" i="1"/>
  <c r="Q2051" i="1"/>
  <c r="P2051" i="1"/>
  <c r="O2051" i="1"/>
  <c r="N2051" i="1"/>
  <c r="M2051" i="1"/>
  <c r="L2051" i="1"/>
  <c r="K2051" i="1"/>
  <c r="J2051" i="1"/>
  <c r="I2051" i="1"/>
  <c r="H2051" i="1"/>
  <c r="U2050" i="1"/>
  <c r="T2050" i="1"/>
  <c r="S2050" i="1"/>
  <c r="R2050" i="1"/>
  <c r="Q2050" i="1"/>
  <c r="P2050" i="1"/>
  <c r="O2050" i="1"/>
  <c r="N2050" i="1"/>
  <c r="M2050" i="1"/>
  <c r="L2050" i="1"/>
  <c r="K2050" i="1"/>
  <c r="J2050" i="1"/>
  <c r="I2050" i="1"/>
  <c r="H2050" i="1"/>
  <c r="S2049" i="1"/>
  <c r="R2049" i="1"/>
  <c r="Q2049" i="1"/>
  <c r="P2049" i="1"/>
  <c r="O2049" i="1"/>
  <c r="N2049" i="1"/>
  <c r="M2049" i="1"/>
  <c r="L2049" i="1"/>
  <c r="K2049" i="1"/>
  <c r="J2049" i="1"/>
  <c r="I2049" i="1"/>
  <c r="H2049" i="1"/>
  <c r="S2045" i="1"/>
  <c r="R2045" i="1"/>
  <c r="Q2045" i="1"/>
  <c r="P2045" i="1"/>
  <c r="O2045" i="1"/>
  <c r="N2045" i="1"/>
  <c r="M2045" i="1"/>
  <c r="L2045" i="1"/>
  <c r="K2045" i="1"/>
  <c r="J2045" i="1"/>
  <c r="I2045" i="1"/>
  <c r="H2045" i="1"/>
  <c r="U2049" i="1"/>
  <c r="U2026" i="1"/>
  <c r="T2026" i="1"/>
  <c r="S2026" i="1"/>
  <c r="R2026" i="1"/>
  <c r="Q2026" i="1"/>
  <c r="P2026" i="1"/>
  <c r="O2026" i="1"/>
  <c r="N2026" i="1"/>
  <c r="M2026" i="1"/>
  <c r="L2026" i="1"/>
  <c r="K2026" i="1"/>
  <c r="J2026" i="1"/>
  <c r="I2026" i="1"/>
  <c r="H2026" i="1"/>
  <c r="U2025" i="1"/>
  <c r="T2025" i="1"/>
  <c r="S2025" i="1"/>
  <c r="R2025" i="1"/>
  <c r="Q2025" i="1"/>
  <c r="P2025" i="1"/>
  <c r="O2025" i="1"/>
  <c r="N2025" i="1"/>
  <c r="M2025" i="1"/>
  <c r="L2025" i="1"/>
  <c r="K2025" i="1"/>
  <c r="J2025" i="1"/>
  <c r="I2025" i="1"/>
  <c r="H2025" i="1"/>
  <c r="U2024" i="1"/>
  <c r="T2024" i="1"/>
  <c r="S2024" i="1"/>
  <c r="R2024" i="1"/>
  <c r="Q2024" i="1"/>
  <c r="P2024" i="1"/>
  <c r="O2024" i="1"/>
  <c r="N2024" i="1"/>
  <c r="M2024" i="1"/>
  <c r="L2024" i="1"/>
  <c r="K2024" i="1"/>
  <c r="J2024" i="1"/>
  <c r="I2024" i="1"/>
  <c r="H2024" i="1"/>
  <c r="U2023" i="1"/>
  <c r="T2023" i="1"/>
  <c r="S2023" i="1"/>
  <c r="R2023" i="1"/>
  <c r="Q2023" i="1"/>
  <c r="P2023" i="1"/>
  <c r="O2023" i="1"/>
  <c r="N2023" i="1"/>
  <c r="M2023" i="1"/>
  <c r="L2023" i="1"/>
  <c r="K2023" i="1"/>
  <c r="J2023" i="1"/>
  <c r="I2023" i="1"/>
  <c r="H2023" i="1"/>
  <c r="U2022" i="1"/>
  <c r="T2022" i="1"/>
  <c r="S2022" i="1"/>
  <c r="R2022" i="1"/>
  <c r="Q2022" i="1"/>
  <c r="P2022" i="1"/>
  <c r="O2022" i="1"/>
  <c r="N2022" i="1"/>
  <c r="M2022" i="1"/>
  <c r="L2022" i="1"/>
  <c r="K2022" i="1"/>
  <c r="J2022" i="1"/>
  <c r="I2022" i="1"/>
  <c r="H2022" i="1"/>
  <c r="U2021" i="1"/>
  <c r="T2021" i="1"/>
  <c r="S2021" i="1"/>
  <c r="R2021" i="1"/>
  <c r="Q2021" i="1"/>
  <c r="P2021" i="1"/>
  <c r="O2021" i="1"/>
  <c r="N2021" i="1"/>
  <c r="M2021" i="1"/>
  <c r="L2021" i="1"/>
  <c r="K2021" i="1"/>
  <c r="J2021" i="1"/>
  <c r="I2021" i="1"/>
  <c r="H2021" i="1"/>
  <c r="U2020" i="1"/>
  <c r="T2020" i="1"/>
  <c r="S2020" i="1"/>
  <c r="R2020" i="1"/>
  <c r="Q2020" i="1"/>
  <c r="P2020" i="1"/>
  <c r="O2020" i="1"/>
  <c r="N2020" i="1"/>
  <c r="M2020" i="1"/>
  <c r="L2020" i="1"/>
  <c r="K2020" i="1"/>
  <c r="J2020" i="1"/>
  <c r="I2020" i="1"/>
  <c r="H2020" i="1"/>
  <c r="U2019" i="1"/>
  <c r="T2019" i="1"/>
  <c r="S2019" i="1"/>
  <c r="R2019" i="1"/>
  <c r="Q2019" i="1"/>
  <c r="P2019" i="1"/>
  <c r="O2019" i="1"/>
  <c r="N2019" i="1"/>
  <c r="M2019" i="1"/>
  <c r="L2019" i="1"/>
  <c r="K2019" i="1"/>
  <c r="J2019" i="1"/>
  <c r="I2019" i="1"/>
  <c r="H2019" i="1"/>
  <c r="U2018" i="1"/>
  <c r="T2018" i="1"/>
  <c r="S2018" i="1"/>
  <c r="R2018" i="1"/>
  <c r="Q2018" i="1"/>
  <c r="P2018" i="1"/>
  <c r="O2018" i="1"/>
  <c r="N2018" i="1"/>
  <c r="M2018" i="1"/>
  <c r="L2018" i="1"/>
  <c r="K2018" i="1"/>
  <c r="J2018" i="1"/>
  <c r="I2018" i="1"/>
  <c r="H2018" i="1"/>
  <c r="U2017" i="1"/>
  <c r="T2017" i="1"/>
  <c r="S2017" i="1"/>
  <c r="R2017" i="1"/>
  <c r="Q2017" i="1"/>
  <c r="P2017" i="1"/>
  <c r="O2017" i="1"/>
  <c r="N2017" i="1"/>
  <c r="M2017" i="1"/>
  <c r="L2017" i="1"/>
  <c r="K2017" i="1"/>
  <c r="J2017" i="1"/>
  <c r="I2017" i="1"/>
  <c r="H2017" i="1"/>
  <c r="U2016" i="1"/>
  <c r="T2016" i="1"/>
  <c r="S2016" i="1"/>
  <c r="R2016" i="1"/>
  <c r="Q2016" i="1"/>
  <c r="P2016" i="1"/>
  <c r="O2016" i="1"/>
  <c r="N2016" i="1"/>
  <c r="M2016" i="1"/>
  <c r="L2016" i="1"/>
  <c r="K2016" i="1"/>
  <c r="J2016" i="1"/>
  <c r="I2016" i="1"/>
  <c r="H2016" i="1"/>
  <c r="U2012" i="1"/>
  <c r="T2012" i="1"/>
  <c r="S2012" i="1"/>
  <c r="R2012" i="1"/>
  <c r="Q2012" i="1"/>
  <c r="P2012" i="1"/>
  <c r="O2012" i="1"/>
  <c r="N2012" i="1"/>
  <c r="M2012" i="1"/>
  <c r="L2012" i="1"/>
  <c r="K2012" i="1"/>
  <c r="J2012" i="1"/>
  <c r="I2012" i="1"/>
  <c r="H2012" i="1"/>
  <c r="U2001" i="1"/>
  <c r="T2001" i="1"/>
  <c r="S2001" i="1"/>
  <c r="R2001" i="1"/>
  <c r="Q2001" i="1"/>
  <c r="P2001" i="1"/>
  <c r="O2001" i="1"/>
  <c r="N2001" i="1"/>
  <c r="M2001" i="1"/>
  <c r="L2001" i="1"/>
  <c r="K2001" i="1"/>
  <c r="J2001" i="1"/>
  <c r="I2001" i="1"/>
  <c r="H2001" i="1"/>
  <c r="U1995" i="1"/>
  <c r="T1995" i="1"/>
  <c r="S1995" i="1"/>
  <c r="R1995" i="1"/>
  <c r="Q1995" i="1"/>
  <c r="P1995" i="1"/>
  <c r="O1995" i="1"/>
  <c r="N1995" i="1"/>
  <c r="M1995" i="1"/>
  <c r="L1995" i="1"/>
  <c r="K1995" i="1"/>
  <c r="J1995" i="1"/>
  <c r="I1995" i="1"/>
  <c r="H1995" i="1"/>
  <c r="U1975" i="1"/>
  <c r="T1975" i="1"/>
  <c r="S1975" i="1"/>
  <c r="R1975" i="1"/>
  <c r="Q1975" i="1"/>
  <c r="P1975" i="1"/>
  <c r="O1975" i="1"/>
  <c r="N1975" i="1"/>
  <c r="M1975" i="1"/>
  <c r="L1975" i="1"/>
  <c r="K1975" i="1"/>
  <c r="J1975" i="1"/>
  <c r="I1975" i="1"/>
  <c r="H1975" i="1"/>
  <c r="U1967" i="1"/>
  <c r="T1967" i="1"/>
  <c r="S1967" i="1"/>
  <c r="R1967" i="1"/>
  <c r="Q1967" i="1"/>
  <c r="P1967" i="1"/>
  <c r="O1967" i="1"/>
  <c r="N1967" i="1"/>
  <c r="M1967" i="1"/>
  <c r="L1967" i="1"/>
  <c r="K1967" i="1"/>
  <c r="J1967" i="1"/>
  <c r="I1967" i="1"/>
  <c r="H1967" i="1"/>
  <c r="U1966" i="1"/>
  <c r="T1966" i="1"/>
  <c r="S1966" i="1"/>
  <c r="R1966" i="1"/>
  <c r="Q1966" i="1"/>
  <c r="P1966" i="1"/>
  <c r="O1966" i="1"/>
  <c r="N1966" i="1"/>
  <c r="M1966" i="1"/>
  <c r="L1966" i="1"/>
  <c r="K1966" i="1"/>
  <c r="J1966" i="1"/>
  <c r="I1966" i="1"/>
  <c r="H1966" i="1"/>
  <c r="S1965" i="1"/>
  <c r="R1965" i="1"/>
  <c r="Q1965" i="1"/>
  <c r="P1965" i="1"/>
  <c r="O1965" i="1"/>
  <c r="N1965" i="1"/>
  <c r="M1965" i="1"/>
  <c r="L1965" i="1"/>
  <c r="K1965" i="1"/>
  <c r="J1965" i="1"/>
  <c r="I1965" i="1"/>
  <c r="H1965" i="1"/>
  <c r="U1964" i="1"/>
  <c r="T1964" i="1"/>
  <c r="S1964" i="1"/>
  <c r="R1964" i="1"/>
  <c r="Q1964" i="1"/>
  <c r="P1964" i="1"/>
  <c r="O1964" i="1"/>
  <c r="N1964" i="1"/>
  <c r="M1964" i="1"/>
  <c r="L1964" i="1"/>
  <c r="K1964" i="1"/>
  <c r="J1964" i="1"/>
  <c r="I1964" i="1"/>
  <c r="H1964" i="1"/>
  <c r="U1963" i="1"/>
  <c r="T1963" i="1"/>
  <c r="S1963" i="1"/>
  <c r="R1963" i="1"/>
  <c r="Q1963" i="1"/>
  <c r="P1963" i="1"/>
  <c r="O1963" i="1"/>
  <c r="N1963" i="1"/>
  <c r="M1963" i="1"/>
  <c r="L1963" i="1"/>
  <c r="K1963" i="1"/>
  <c r="J1963" i="1"/>
  <c r="I1963" i="1"/>
  <c r="H1963" i="1"/>
  <c r="U1962" i="1"/>
  <c r="T1962" i="1"/>
  <c r="S1962" i="1"/>
  <c r="R1962" i="1"/>
  <c r="Q1962" i="1"/>
  <c r="P1962" i="1"/>
  <c r="O1962" i="1"/>
  <c r="N1962" i="1"/>
  <c r="M1962" i="1"/>
  <c r="L1962" i="1"/>
  <c r="K1962" i="1"/>
  <c r="J1962" i="1"/>
  <c r="I1962" i="1"/>
  <c r="H1962" i="1"/>
  <c r="U1961" i="1"/>
  <c r="T1961" i="1"/>
  <c r="S1961" i="1"/>
  <c r="R1961" i="1"/>
  <c r="Q1961" i="1"/>
  <c r="P1961" i="1"/>
  <c r="O1961" i="1"/>
  <c r="N1961" i="1"/>
  <c r="M1961" i="1"/>
  <c r="L1961" i="1"/>
  <c r="K1961" i="1"/>
  <c r="J1961" i="1"/>
  <c r="I1961" i="1"/>
  <c r="H1961" i="1"/>
  <c r="U1960" i="1"/>
  <c r="T1960" i="1"/>
  <c r="S1960" i="1"/>
  <c r="R1960" i="1"/>
  <c r="Q1960" i="1"/>
  <c r="P1960" i="1"/>
  <c r="O1960" i="1"/>
  <c r="N1960" i="1"/>
  <c r="M1960" i="1"/>
  <c r="L1960" i="1"/>
  <c r="K1960" i="1"/>
  <c r="J1960" i="1"/>
  <c r="I1960" i="1"/>
  <c r="H1960" i="1"/>
  <c r="U1959" i="1"/>
  <c r="T1959" i="1"/>
  <c r="S1959" i="1"/>
  <c r="R1959" i="1"/>
  <c r="Q1959" i="1"/>
  <c r="P1959" i="1"/>
  <c r="O1959" i="1"/>
  <c r="N1959" i="1"/>
  <c r="M1959" i="1"/>
  <c r="L1959" i="1"/>
  <c r="K1959" i="1"/>
  <c r="J1959" i="1"/>
  <c r="I1959" i="1"/>
  <c r="H1959" i="1"/>
  <c r="U1958" i="1"/>
  <c r="T1958" i="1"/>
  <c r="S1958" i="1"/>
  <c r="R1958" i="1"/>
  <c r="Q1958" i="1"/>
  <c r="P1958" i="1"/>
  <c r="O1958" i="1"/>
  <c r="N1958" i="1"/>
  <c r="M1958" i="1"/>
  <c r="L1958" i="1"/>
  <c r="K1958" i="1"/>
  <c r="J1958" i="1"/>
  <c r="I1958" i="1"/>
  <c r="H1958" i="1"/>
  <c r="S1957" i="1"/>
  <c r="R1957" i="1"/>
  <c r="Q1957" i="1"/>
  <c r="P1957" i="1"/>
  <c r="O1957" i="1"/>
  <c r="N1957" i="1"/>
  <c r="M1957" i="1"/>
  <c r="L1957" i="1"/>
  <c r="K1957" i="1"/>
  <c r="J1957" i="1"/>
  <c r="I1957" i="1"/>
  <c r="H1957" i="1"/>
  <c r="U1953" i="1"/>
  <c r="T1953" i="1"/>
  <c r="S1953" i="1"/>
  <c r="R1953" i="1"/>
  <c r="Q1953" i="1"/>
  <c r="P1953" i="1"/>
  <c r="O1953" i="1"/>
  <c r="N1953" i="1"/>
  <c r="M1953" i="1"/>
  <c r="L1953" i="1"/>
  <c r="K1953" i="1"/>
  <c r="J1953" i="1"/>
  <c r="I1953" i="1"/>
  <c r="H1953" i="1"/>
  <c r="U1939" i="1"/>
  <c r="T1939" i="1"/>
  <c r="S1939" i="1"/>
  <c r="R1939" i="1"/>
  <c r="Q1939" i="1"/>
  <c r="P1939" i="1"/>
  <c r="O1939" i="1"/>
  <c r="N1939" i="1"/>
  <c r="M1939" i="1"/>
  <c r="L1939" i="1"/>
  <c r="K1939" i="1"/>
  <c r="J1939" i="1"/>
  <c r="I1939" i="1"/>
  <c r="H1939" i="1"/>
  <c r="U1929" i="1"/>
  <c r="T1929" i="1"/>
  <c r="S1929" i="1"/>
  <c r="R1929" i="1"/>
  <c r="Q1929" i="1"/>
  <c r="P1929" i="1"/>
  <c r="O1929" i="1"/>
  <c r="N1929" i="1"/>
  <c r="M1929" i="1"/>
  <c r="L1929" i="1"/>
  <c r="K1929" i="1"/>
  <c r="J1929" i="1"/>
  <c r="I1929" i="1"/>
  <c r="H1929" i="1"/>
  <c r="U1922" i="1"/>
  <c r="T1922" i="1"/>
  <c r="S1922" i="1"/>
  <c r="R1922" i="1"/>
  <c r="Q1922" i="1"/>
  <c r="P1922" i="1"/>
  <c r="O1922" i="1"/>
  <c r="N1922" i="1"/>
  <c r="M1922" i="1"/>
  <c r="L1922" i="1"/>
  <c r="K1922" i="1"/>
  <c r="J1922" i="1"/>
  <c r="I1922" i="1"/>
  <c r="H1922" i="1"/>
  <c r="U1916" i="1"/>
  <c r="T1916" i="1"/>
  <c r="S1916" i="1"/>
  <c r="R1916" i="1"/>
  <c r="Q1916" i="1"/>
  <c r="P1916" i="1"/>
  <c r="O1916" i="1"/>
  <c r="N1916" i="1"/>
  <c r="M1916" i="1"/>
  <c r="L1916" i="1"/>
  <c r="K1916" i="1"/>
  <c r="J1916" i="1"/>
  <c r="I1916" i="1"/>
  <c r="H1916" i="1"/>
  <c r="U1910" i="1"/>
  <c r="T1910" i="1"/>
  <c r="S1910" i="1"/>
  <c r="R1910" i="1"/>
  <c r="Q1910" i="1"/>
  <c r="P1910" i="1"/>
  <c r="O1910" i="1"/>
  <c r="N1910" i="1"/>
  <c r="M1910" i="1"/>
  <c r="L1910" i="1"/>
  <c r="K1910" i="1"/>
  <c r="J1910" i="1"/>
  <c r="I1910" i="1"/>
  <c r="H1910" i="1"/>
  <c r="U1900" i="1"/>
  <c r="T1900" i="1"/>
  <c r="S1900" i="1"/>
  <c r="R1900" i="1"/>
  <c r="Q1900" i="1"/>
  <c r="P1900" i="1"/>
  <c r="O1900" i="1"/>
  <c r="N1900" i="1"/>
  <c r="M1900" i="1"/>
  <c r="L1900" i="1"/>
  <c r="K1900" i="1"/>
  <c r="J1900" i="1"/>
  <c r="I1900" i="1"/>
  <c r="H1900" i="1"/>
  <c r="S1887" i="1"/>
  <c r="R1887" i="1"/>
  <c r="Q1887" i="1"/>
  <c r="P1887" i="1"/>
  <c r="O1887" i="1"/>
  <c r="N1887" i="1"/>
  <c r="M1887" i="1"/>
  <c r="L1887" i="1"/>
  <c r="K1887" i="1"/>
  <c r="J1887" i="1"/>
  <c r="I1887" i="1"/>
  <c r="H1887" i="1"/>
  <c r="U1860" i="1"/>
  <c r="T1860" i="1"/>
  <c r="S1860" i="1"/>
  <c r="R1860" i="1"/>
  <c r="Q1860" i="1"/>
  <c r="P1860" i="1"/>
  <c r="O1860" i="1"/>
  <c r="N1860" i="1"/>
  <c r="M1860" i="1"/>
  <c r="L1860" i="1"/>
  <c r="K1860" i="1"/>
  <c r="J1860" i="1"/>
  <c r="I1860" i="1"/>
  <c r="H1860" i="1"/>
  <c r="U1859" i="1"/>
  <c r="T1859" i="1"/>
  <c r="S1859" i="1"/>
  <c r="R1859" i="1"/>
  <c r="Q1859" i="1"/>
  <c r="P1859" i="1"/>
  <c r="O1859" i="1"/>
  <c r="N1859" i="1"/>
  <c r="M1859" i="1"/>
  <c r="L1859" i="1"/>
  <c r="K1859" i="1"/>
  <c r="J1859" i="1"/>
  <c r="I1859" i="1"/>
  <c r="H1859" i="1"/>
  <c r="U1858" i="1"/>
  <c r="T1858" i="1"/>
  <c r="S1858" i="1"/>
  <c r="R1858" i="1"/>
  <c r="Q1858" i="1"/>
  <c r="P1858" i="1"/>
  <c r="O1858" i="1"/>
  <c r="N1858" i="1"/>
  <c r="M1858" i="1"/>
  <c r="L1858" i="1"/>
  <c r="K1858" i="1"/>
  <c r="J1858" i="1"/>
  <c r="I1858" i="1"/>
  <c r="H1858" i="1"/>
  <c r="U1857" i="1"/>
  <c r="T1857" i="1"/>
  <c r="S1857" i="1"/>
  <c r="R1857" i="1"/>
  <c r="Q1857" i="1"/>
  <c r="P1857" i="1"/>
  <c r="O1857" i="1"/>
  <c r="N1857" i="1"/>
  <c r="M1857" i="1"/>
  <c r="L1857" i="1"/>
  <c r="K1857" i="1"/>
  <c r="J1857" i="1"/>
  <c r="I1857" i="1"/>
  <c r="H1857" i="1"/>
  <c r="U1856" i="1"/>
  <c r="T1856" i="1"/>
  <c r="S1856" i="1"/>
  <c r="R1856" i="1"/>
  <c r="Q1856" i="1"/>
  <c r="P1856" i="1"/>
  <c r="O1856" i="1"/>
  <c r="N1856" i="1"/>
  <c r="M1856" i="1"/>
  <c r="L1856" i="1"/>
  <c r="K1856" i="1"/>
  <c r="J1856" i="1"/>
  <c r="I1856" i="1"/>
  <c r="H1856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U1854" i="1"/>
  <c r="T1854" i="1"/>
  <c r="S1854" i="1"/>
  <c r="R1854" i="1"/>
  <c r="Q1854" i="1"/>
  <c r="P1854" i="1"/>
  <c r="O1854" i="1"/>
  <c r="N1854" i="1"/>
  <c r="M1854" i="1"/>
  <c r="L1854" i="1"/>
  <c r="K1854" i="1"/>
  <c r="J1854" i="1"/>
  <c r="I1854" i="1"/>
  <c r="H1854" i="1"/>
  <c r="U1853" i="1"/>
  <c r="T1853" i="1"/>
  <c r="S1853" i="1"/>
  <c r="R1853" i="1"/>
  <c r="Q1853" i="1"/>
  <c r="P1853" i="1"/>
  <c r="O1853" i="1"/>
  <c r="N1853" i="1"/>
  <c r="M1853" i="1"/>
  <c r="L1853" i="1"/>
  <c r="K1853" i="1"/>
  <c r="J1853" i="1"/>
  <c r="I1853" i="1"/>
  <c r="H1853" i="1"/>
  <c r="U1852" i="1"/>
  <c r="T1852" i="1"/>
  <c r="S1852" i="1"/>
  <c r="R1852" i="1"/>
  <c r="Q1852" i="1"/>
  <c r="P1852" i="1"/>
  <c r="O1852" i="1"/>
  <c r="N1852" i="1"/>
  <c r="M1852" i="1"/>
  <c r="L1852" i="1"/>
  <c r="K1852" i="1"/>
  <c r="J1852" i="1"/>
  <c r="I1852" i="1"/>
  <c r="H1852" i="1"/>
  <c r="U1851" i="1"/>
  <c r="T1851" i="1"/>
  <c r="S1851" i="1"/>
  <c r="R1851" i="1"/>
  <c r="Q1851" i="1"/>
  <c r="P1851" i="1"/>
  <c r="O1851" i="1"/>
  <c r="N1851" i="1"/>
  <c r="M1851" i="1"/>
  <c r="L1851" i="1"/>
  <c r="K1851" i="1"/>
  <c r="J1851" i="1"/>
  <c r="I1851" i="1"/>
  <c r="H1851" i="1"/>
  <c r="S1850" i="1"/>
  <c r="R1850" i="1"/>
  <c r="Q1850" i="1"/>
  <c r="P1850" i="1"/>
  <c r="O1850" i="1"/>
  <c r="N1850" i="1"/>
  <c r="M1850" i="1"/>
  <c r="L1850" i="1"/>
  <c r="K1850" i="1"/>
  <c r="J1850" i="1"/>
  <c r="I1850" i="1"/>
  <c r="H1850" i="1"/>
  <c r="S1846" i="1"/>
  <c r="R1846" i="1"/>
  <c r="Q1846" i="1"/>
  <c r="P1846" i="1"/>
  <c r="O1846" i="1"/>
  <c r="N1846" i="1"/>
  <c r="M1846" i="1"/>
  <c r="L1846" i="1"/>
  <c r="K1846" i="1"/>
  <c r="J1846" i="1"/>
  <c r="I1846" i="1"/>
  <c r="H1846" i="1"/>
  <c r="U1829" i="1"/>
  <c r="T1829" i="1"/>
  <c r="S1829" i="1"/>
  <c r="R1829" i="1"/>
  <c r="Q1829" i="1"/>
  <c r="P1829" i="1"/>
  <c r="O1829" i="1"/>
  <c r="N1829" i="1"/>
  <c r="M1829" i="1"/>
  <c r="L1829" i="1"/>
  <c r="K1829" i="1"/>
  <c r="J1829" i="1"/>
  <c r="I1829" i="1"/>
  <c r="H1829" i="1"/>
  <c r="U1828" i="1"/>
  <c r="T1828" i="1"/>
  <c r="S1828" i="1"/>
  <c r="R1828" i="1"/>
  <c r="Q1828" i="1"/>
  <c r="P1828" i="1"/>
  <c r="O1828" i="1"/>
  <c r="N1828" i="1"/>
  <c r="M1828" i="1"/>
  <c r="L1828" i="1"/>
  <c r="K1828" i="1"/>
  <c r="J1828" i="1"/>
  <c r="I1828" i="1"/>
  <c r="H1828" i="1"/>
  <c r="U1827" i="1"/>
  <c r="T1827" i="1"/>
  <c r="S1827" i="1"/>
  <c r="R1827" i="1"/>
  <c r="Q1827" i="1"/>
  <c r="P1827" i="1"/>
  <c r="O1827" i="1"/>
  <c r="N1827" i="1"/>
  <c r="M1827" i="1"/>
  <c r="L1827" i="1"/>
  <c r="K1827" i="1"/>
  <c r="J1827" i="1"/>
  <c r="I1827" i="1"/>
  <c r="H1827" i="1"/>
  <c r="U1826" i="1"/>
  <c r="T1826" i="1"/>
  <c r="S1826" i="1"/>
  <c r="R1826" i="1"/>
  <c r="Q1826" i="1"/>
  <c r="P1826" i="1"/>
  <c r="O1826" i="1"/>
  <c r="N1826" i="1"/>
  <c r="M1826" i="1"/>
  <c r="L1826" i="1"/>
  <c r="K1826" i="1"/>
  <c r="J1826" i="1"/>
  <c r="I1826" i="1"/>
  <c r="H1826" i="1"/>
  <c r="U1825" i="1"/>
  <c r="T1825" i="1"/>
  <c r="S1825" i="1"/>
  <c r="R1825" i="1"/>
  <c r="Q1825" i="1"/>
  <c r="P1825" i="1"/>
  <c r="O1825" i="1"/>
  <c r="N1825" i="1"/>
  <c r="M1825" i="1"/>
  <c r="L1825" i="1"/>
  <c r="K1825" i="1"/>
  <c r="J1825" i="1"/>
  <c r="I1825" i="1"/>
  <c r="H1825" i="1"/>
  <c r="U1824" i="1"/>
  <c r="T1824" i="1"/>
  <c r="S1824" i="1"/>
  <c r="R1824" i="1"/>
  <c r="Q1824" i="1"/>
  <c r="P1824" i="1"/>
  <c r="O1824" i="1"/>
  <c r="N1824" i="1"/>
  <c r="M1824" i="1"/>
  <c r="L1824" i="1"/>
  <c r="K1824" i="1"/>
  <c r="J1824" i="1"/>
  <c r="I1824" i="1"/>
  <c r="H1824" i="1"/>
  <c r="U1823" i="1"/>
  <c r="T1823" i="1"/>
  <c r="S1823" i="1"/>
  <c r="R1823" i="1"/>
  <c r="Q1823" i="1"/>
  <c r="P1823" i="1"/>
  <c r="O1823" i="1"/>
  <c r="N1823" i="1"/>
  <c r="M1823" i="1"/>
  <c r="L1823" i="1"/>
  <c r="K1823" i="1"/>
  <c r="J1823" i="1"/>
  <c r="I1823" i="1"/>
  <c r="H1823" i="1"/>
  <c r="U1822" i="1"/>
  <c r="T1822" i="1"/>
  <c r="S1822" i="1"/>
  <c r="R1822" i="1"/>
  <c r="Q1822" i="1"/>
  <c r="P1822" i="1"/>
  <c r="O1822" i="1"/>
  <c r="N1822" i="1"/>
  <c r="M1822" i="1"/>
  <c r="L1822" i="1"/>
  <c r="K1822" i="1"/>
  <c r="J1822" i="1"/>
  <c r="I1822" i="1"/>
  <c r="H1822" i="1"/>
  <c r="U1821" i="1"/>
  <c r="T1821" i="1"/>
  <c r="S1821" i="1"/>
  <c r="R1821" i="1"/>
  <c r="Q1821" i="1"/>
  <c r="P1821" i="1"/>
  <c r="O1821" i="1"/>
  <c r="N1821" i="1"/>
  <c r="M1821" i="1"/>
  <c r="L1821" i="1"/>
  <c r="K1821" i="1"/>
  <c r="J1821" i="1"/>
  <c r="I1821" i="1"/>
  <c r="H1821" i="1"/>
  <c r="U1820" i="1"/>
  <c r="T1820" i="1"/>
  <c r="S1820" i="1"/>
  <c r="R1820" i="1"/>
  <c r="Q1820" i="1"/>
  <c r="P1820" i="1"/>
  <c r="O1820" i="1"/>
  <c r="N1820" i="1"/>
  <c r="M1820" i="1"/>
  <c r="L1820" i="1"/>
  <c r="K1820" i="1"/>
  <c r="J1820" i="1"/>
  <c r="I1820" i="1"/>
  <c r="H1820" i="1"/>
  <c r="S1819" i="1"/>
  <c r="R1819" i="1"/>
  <c r="Q1819" i="1"/>
  <c r="P1819" i="1"/>
  <c r="O1819" i="1"/>
  <c r="N1819" i="1"/>
  <c r="M1819" i="1"/>
  <c r="L1819" i="1"/>
  <c r="K1819" i="1"/>
  <c r="J1819" i="1"/>
  <c r="I1819" i="1"/>
  <c r="H1819" i="1"/>
  <c r="U1815" i="1"/>
  <c r="T1815" i="1"/>
  <c r="S1815" i="1"/>
  <c r="R1815" i="1"/>
  <c r="Q1815" i="1"/>
  <c r="P1815" i="1"/>
  <c r="O1815" i="1"/>
  <c r="N1815" i="1"/>
  <c r="M1815" i="1"/>
  <c r="L1815" i="1"/>
  <c r="K1815" i="1"/>
  <c r="J1815" i="1"/>
  <c r="I1815" i="1"/>
  <c r="H1815" i="1"/>
  <c r="U1809" i="1"/>
  <c r="T1809" i="1"/>
  <c r="S1809" i="1"/>
  <c r="R1809" i="1"/>
  <c r="Q1809" i="1"/>
  <c r="P1809" i="1"/>
  <c r="O1809" i="1"/>
  <c r="N1809" i="1"/>
  <c r="M1809" i="1"/>
  <c r="L1809" i="1"/>
  <c r="K1809" i="1"/>
  <c r="J1809" i="1"/>
  <c r="I1809" i="1"/>
  <c r="H1809" i="1"/>
  <c r="U1797" i="1"/>
  <c r="T1797" i="1"/>
  <c r="S1797" i="1"/>
  <c r="R1797" i="1"/>
  <c r="Q1797" i="1"/>
  <c r="P1797" i="1"/>
  <c r="O1797" i="1"/>
  <c r="N1797" i="1"/>
  <c r="M1797" i="1"/>
  <c r="L1797" i="1"/>
  <c r="K1797" i="1"/>
  <c r="J1797" i="1"/>
  <c r="I1797" i="1"/>
  <c r="H1797" i="1"/>
  <c r="U1791" i="1"/>
  <c r="T1791" i="1"/>
  <c r="S1791" i="1"/>
  <c r="R1791" i="1"/>
  <c r="Q1791" i="1"/>
  <c r="P1791" i="1"/>
  <c r="O1791" i="1"/>
  <c r="N1791" i="1"/>
  <c r="M1791" i="1"/>
  <c r="L1791" i="1"/>
  <c r="K1791" i="1"/>
  <c r="J1791" i="1"/>
  <c r="I1791" i="1"/>
  <c r="H1791" i="1"/>
  <c r="U1785" i="1"/>
  <c r="T1785" i="1"/>
  <c r="S1785" i="1"/>
  <c r="R1785" i="1"/>
  <c r="Q1785" i="1"/>
  <c r="P1785" i="1"/>
  <c r="O1785" i="1"/>
  <c r="N1785" i="1"/>
  <c r="M1785" i="1"/>
  <c r="L1785" i="1"/>
  <c r="K1785" i="1"/>
  <c r="J1785" i="1"/>
  <c r="I1785" i="1"/>
  <c r="H1785" i="1"/>
  <c r="U1772" i="1"/>
  <c r="T1772" i="1"/>
  <c r="S1772" i="1"/>
  <c r="R1772" i="1"/>
  <c r="Q1772" i="1"/>
  <c r="P1772" i="1"/>
  <c r="O1772" i="1"/>
  <c r="N1772" i="1"/>
  <c r="M1772" i="1"/>
  <c r="L1772" i="1"/>
  <c r="K1772" i="1"/>
  <c r="J1772" i="1"/>
  <c r="I1772" i="1"/>
  <c r="H1772" i="1"/>
  <c r="U1764" i="1"/>
  <c r="T1764" i="1"/>
  <c r="S1764" i="1"/>
  <c r="R1764" i="1"/>
  <c r="Q1764" i="1"/>
  <c r="P1764" i="1"/>
  <c r="O1764" i="1"/>
  <c r="N1764" i="1"/>
  <c r="M1764" i="1"/>
  <c r="L1764" i="1"/>
  <c r="K1764" i="1"/>
  <c r="J1764" i="1"/>
  <c r="I1764" i="1"/>
  <c r="H1764" i="1"/>
  <c r="U1748" i="1"/>
  <c r="T1748" i="1"/>
  <c r="S1748" i="1"/>
  <c r="R1748" i="1"/>
  <c r="Q1748" i="1"/>
  <c r="P1748" i="1"/>
  <c r="O1748" i="1"/>
  <c r="N1748" i="1"/>
  <c r="M1748" i="1"/>
  <c r="L1748" i="1"/>
  <c r="K1748" i="1"/>
  <c r="J1748" i="1"/>
  <c r="I1748" i="1"/>
  <c r="H1748" i="1"/>
  <c r="U1729" i="1"/>
  <c r="T1729" i="1"/>
  <c r="S1729" i="1"/>
  <c r="R1729" i="1"/>
  <c r="Q1729" i="1"/>
  <c r="P1729" i="1"/>
  <c r="O1729" i="1"/>
  <c r="N1729" i="1"/>
  <c r="M1729" i="1"/>
  <c r="L1729" i="1"/>
  <c r="K1729" i="1"/>
  <c r="J1729" i="1"/>
  <c r="I1729" i="1"/>
  <c r="H1729" i="1"/>
  <c r="U1719" i="1"/>
  <c r="T1719" i="1"/>
  <c r="S1719" i="1"/>
  <c r="R1719" i="1"/>
  <c r="Q1719" i="1"/>
  <c r="P1719" i="1"/>
  <c r="O1719" i="1"/>
  <c r="N1719" i="1"/>
  <c r="M1719" i="1"/>
  <c r="L1719" i="1"/>
  <c r="K1719" i="1"/>
  <c r="J1719" i="1"/>
  <c r="I1719" i="1"/>
  <c r="H1719" i="1"/>
  <c r="U1713" i="1"/>
  <c r="T1713" i="1"/>
  <c r="S1713" i="1"/>
  <c r="R1713" i="1"/>
  <c r="Q1713" i="1"/>
  <c r="P1713" i="1"/>
  <c r="O1713" i="1"/>
  <c r="N1713" i="1"/>
  <c r="M1713" i="1"/>
  <c r="L1713" i="1"/>
  <c r="K1713" i="1"/>
  <c r="J1713" i="1"/>
  <c r="I1713" i="1"/>
  <c r="H1713" i="1"/>
  <c r="S1698" i="1"/>
  <c r="R1698" i="1"/>
  <c r="Q1698" i="1"/>
  <c r="P1698" i="1"/>
  <c r="O1698" i="1"/>
  <c r="N1698" i="1"/>
  <c r="M1698" i="1"/>
  <c r="L1698" i="1"/>
  <c r="K1698" i="1"/>
  <c r="J1698" i="1"/>
  <c r="I1698" i="1"/>
  <c r="H1698" i="1"/>
  <c r="U1698" i="1"/>
  <c r="U1663" i="1"/>
  <c r="T1663" i="1"/>
  <c r="S1663" i="1"/>
  <c r="R1663" i="1"/>
  <c r="Q1663" i="1"/>
  <c r="P1663" i="1"/>
  <c r="O1663" i="1"/>
  <c r="N1663" i="1"/>
  <c r="M1663" i="1"/>
  <c r="L1663" i="1"/>
  <c r="K1663" i="1"/>
  <c r="J1663" i="1"/>
  <c r="I1663" i="1"/>
  <c r="H1663" i="1"/>
  <c r="U1662" i="1"/>
  <c r="T1662" i="1"/>
  <c r="S1662" i="1"/>
  <c r="R1662" i="1"/>
  <c r="Q1662" i="1"/>
  <c r="P1662" i="1"/>
  <c r="O1662" i="1"/>
  <c r="N1662" i="1"/>
  <c r="M1662" i="1"/>
  <c r="L1662" i="1"/>
  <c r="K1662" i="1"/>
  <c r="J1662" i="1"/>
  <c r="I1662" i="1"/>
  <c r="H1662" i="1"/>
  <c r="U1661" i="1"/>
  <c r="T1661" i="1"/>
  <c r="S1661" i="1"/>
  <c r="R1661" i="1"/>
  <c r="Q1661" i="1"/>
  <c r="P1661" i="1"/>
  <c r="O1661" i="1"/>
  <c r="N1661" i="1"/>
  <c r="M1661" i="1"/>
  <c r="L1661" i="1"/>
  <c r="K1661" i="1"/>
  <c r="J1661" i="1"/>
  <c r="I1661" i="1"/>
  <c r="H1661" i="1"/>
  <c r="U1660" i="1"/>
  <c r="T1660" i="1"/>
  <c r="S1660" i="1"/>
  <c r="R1660" i="1"/>
  <c r="Q1660" i="1"/>
  <c r="P1660" i="1"/>
  <c r="O1660" i="1"/>
  <c r="N1660" i="1"/>
  <c r="M1660" i="1"/>
  <c r="L1660" i="1"/>
  <c r="K1660" i="1"/>
  <c r="J1660" i="1"/>
  <c r="I1660" i="1"/>
  <c r="H1660" i="1"/>
  <c r="U1659" i="1"/>
  <c r="T1659" i="1"/>
  <c r="S1659" i="1"/>
  <c r="R1659" i="1"/>
  <c r="Q1659" i="1"/>
  <c r="P1659" i="1"/>
  <c r="O1659" i="1"/>
  <c r="N1659" i="1"/>
  <c r="M1659" i="1"/>
  <c r="L1659" i="1"/>
  <c r="K1659" i="1"/>
  <c r="J1659" i="1"/>
  <c r="I1659" i="1"/>
  <c r="H1659" i="1"/>
  <c r="U1658" i="1"/>
  <c r="T1658" i="1"/>
  <c r="S1658" i="1"/>
  <c r="R1658" i="1"/>
  <c r="Q1658" i="1"/>
  <c r="P1658" i="1"/>
  <c r="O1658" i="1"/>
  <c r="N1658" i="1"/>
  <c r="M1658" i="1"/>
  <c r="L1658" i="1"/>
  <c r="K1658" i="1"/>
  <c r="J1658" i="1"/>
  <c r="I1658" i="1"/>
  <c r="H1658" i="1"/>
  <c r="U1657" i="1"/>
  <c r="T1657" i="1"/>
  <c r="S1657" i="1"/>
  <c r="R1657" i="1"/>
  <c r="Q1657" i="1"/>
  <c r="P1657" i="1"/>
  <c r="O1657" i="1"/>
  <c r="N1657" i="1"/>
  <c r="M1657" i="1"/>
  <c r="L1657" i="1"/>
  <c r="K1657" i="1"/>
  <c r="J1657" i="1"/>
  <c r="I1657" i="1"/>
  <c r="H1657" i="1"/>
  <c r="U1656" i="1"/>
  <c r="T1656" i="1"/>
  <c r="S1656" i="1"/>
  <c r="R1656" i="1"/>
  <c r="Q1656" i="1"/>
  <c r="P1656" i="1"/>
  <c r="O1656" i="1"/>
  <c r="N1656" i="1"/>
  <c r="M1656" i="1"/>
  <c r="L1656" i="1"/>
  <c r="K1656" i="1"/>
  <c r="J1656" i="1"/>
  <c r="I1656" i="1"/>
  <c r="H1656" i="1"/>
  <c r="U1655" i="1"/>
  <c r="T1655" i="1"/>
  <c r="S1655" i="1"/>
  <c r="R1655" i="1"/>
  <c r="Q1655" i="1"/>
  <c r="P1655" i="1"/>
  <c r="O1655" i="1"/>
  <c r="N1655" i="1"/>
  <c r="M1655" i="1"/>
  <c r="L1655" i="1"/>
  <c r="K1655" i="1"/>
  <c r="J1655" i="1"/>
  <c r="I1655" i="1"/>
  <c r="H1655" i="1"/>
  <c r="U1654" i="1"/>
  <c r="U3891" i="1" s="1"/>
  <c r="T1654" i="1"/>
  <c r="T3891" i="1" s="1"/>
  <c r="S1654" i="1"/>
  <c r="S3891" i="1" s="1"/>
  <c r="R1654" i="1"/>
  <c r="R3891" i="1" s="1"/>
  <c r="Q1654" i="1"/>
  <c r="Q3891" i="1" s="1"/>
  <c r="P1654" i="1"/>
  <c r="P3891" i="1" s="1"/>
  <c r="O1654" i="1"/>
  <c r="O3891" i="1" s="1"/>
  <c r="N1654" i="1"/>
  <c r="N3891" i="1" s="1"/>
  <c r="M1654" i="1"/>
  <c r="M3891" i="1" s="1"/>
  <c r="L1654" i="1"/>
  <c r="L3891" i="1" s="1"/>
  <c r="K1654" i="1"/>
  <c r="K3891" i="1" s="1"/>
  <c r="J1654" i="1"/>
  <c r="J3891" i="1" s="1"/>
  <c r="I1654" i="1"/>
  <c r="I3891" i="1" s="1"/>
  <c r="H1654" i="1"/>
  <c r="H3891" i="1" s="1"/>
  <c r="S1653" i="1"/>
  <c r="R1653" i="1"/>
  <c r="Q1653" i="1"/>
  <c r="P1653" i="1"/>
  <c r="O1653" i="1"/>
  <c r="N1653" i="1"/>
  <c r="M1653" i="1"/>
  <c r="L1653" i="1"/>
  <c r="K1653" i="1"/>
  <c r="J1653" i="1"/>
  <c r="I1653" i="1"/>
  <c r="H1653" i="1"/>
  <c r="U1649" i="1"/>
  <c r="T1649" i="1"/>
  <c r="S1649" i="1"/>
  <c r="R1649" i="1"/>
  <c r="Q1649" i="1"/>
  <c r="P1649" i="1"/>
  <c r="O1649" i="1"/>
  <c r="N1649" i="1"/>
  <c r="M1649" i="1"/>
  <c r="L1649" i="1"/>
  <c r="K1649" i="1"/>
  <c r="J1649" i="1"/>
  <c r="I1649" i="1"/>
  <c r="H1649" i="1"/>
  <c r="U1638" i="1"/>
  <c r="T1638" i="1"/>
  <c r="S1638" i="1"/>
  <c r="R1638" i="1"/>
  <c r="Q1638" i="1"/>
  <c r="P1638" i="1"/>
  <c r="O1638" i="1"/>
  <c r="N1638" i="1"/>
  <c r="M1638" i="1"/>
  <c r="L1638" i="1"/>
  <c r="K1638" i="1"/>
  <c r="J1638" i="1"/>
  <c r="I1638" i="1"/>
  <c r="H1638" i="1"/>
  <c r="S1625" i="1"/>
  <c r="R1625" i="1"/>
  <c r="Q1625" i="1"/>
  <c r="P1625" i="1"/>
  <c r="O1625" i="1"/>
  <c r="N1625" i="1"/>
  <c r="M1625" i="1"/>
  <c r="L1625" i="1"/>
  <c r="K1625" i="1"/>
  <c r="J1625" i="1"/>
  <c r="I1625" i="1"/>
  <c r="H1625" i="1"/>
  <c r="U1625" i="1"/>
  <c r="U1591" i="1"/>
  <c r="T1591" i="1"/>
  <c r="S1591" i="1"/>
  <c r="R1591" i="1"/>
  <c r="Q1591" i="1"/>
  <c r="P1591" i="1"/>
  <c r="O1591" i="1"/>
  <c r="N1591" i="1"/>
  <c r="M1591" i="1"/>
  <c r="L1591" i="1"/>
  <c r="K1591" i="1"/>
  <c r="J1591" i="1"/>
  <c r="I1591" i="1"/>
  <c r="H1591" i="1"/>
  <c r="U1573" i="1"/>
  <c r="T1573" i="1"/>
  <c r="S1573" i="1"/>
  <c r="R1573" i="1"/>
  <c r="Q1573" i="1"/>
  <c r="P1573" i="1"/>
  <c r="O1573" i="1"/>
  <c r="N1573" i="1"/>
  <c r="M1573" i="1"/>
  <c r="L1573" i="1"/>
  <c r="K1573" i="1"/>
  <c r="J1573" i="1"/>
  <c r="I1573" i="1"/>
  <c r="H1573" i="1"/>
  <c r="S1555" i="1"/>
  <c r="R1555" i="1"/>
  <c r="Q1555" i="1"/>
  <c r="P1555" i="1"/>
  <c r="O1555" i="1"/>
  <c r="N1555" i="1"/>
  <c r="M1555" i="1"/>
  <c r="L1555" i="1"/>
  <c r="K1555" i="1"/>
  <c r="J1555" i="1"/>
  <c r="I1555" i="1"/>
  <c r="H1555" i="1"/>
  <c r="S1538" i="1"/>
  <c r="R1538" i="1"/>
  <c r="Q1538" i="1"/>
  <c r="P1538" i="1"/>
  <c r="O1538" i="1"/>
  <c r="N1538" i="1"/>
  <c r="M1538" i="1"/>
  <c r="L1538" i="1"/>
  <c r="K1538" i="1"/>
  <c r="J1538" i="1"/>
  <c r="I1538" i="1"/>
  <c r="H1538" i="1"/>
  <c r="U1538" i="1"/>
  <c r="S1524" i="1"/>
  <c r="R1524" i="1"/>
  <c r="Q1524" i="1"/>
  <c r="P1524" i="1"/>
  <c r="O1524" i="1"/>
  <c r="N1524" i="1"/>
  <c r="M1524" i="1"/>
  <c r="L1524" i="1"/>
  <c r="K1524" i="1"/>
  <c r="J1524" i="1"/>
  <c r="I1524" i="1"/>
  <c r="H1524" i="1"/>
  <c r="U1490" i="1"/>
  <c r="T1490" i="1"/>
  <c r="S1490" i="1"/>
  <c r="R1490" i="1"/>
  <c r="Q1490" i="1"/>
  <c r="P1490" i="1"/>
  <c r="O1490" i="1"/>
  <c r="N1490" i="1"/>
  <c r="M1490" i="1"/>
  <c r="L1490" i="1"/>
  <c r="K1490" i="1"/>
  <c r="J1490" i="1"/>
  <c r="I1490" i="1"/>
  <c r="H1490" i="1"/>
  <c r="U1489" i="1"/>
  <c r="T1489" i="1"/>
  <c r="S1489" i="1"/>
  <c r="R1489" i="1"/>
  <c r="Q1489" i="1"/>
  <c r="P1489" i="1"/>
  <c r="O1489" i="1"/>
  <c r="N1489" i="1"/>
  <c r="M1489" i="1"/>
  <c r="L1489" i="1"/>
  <c r="K1489" i="1"/>
  <c r="J1489" i="1"/>
  <c r="I1489" i="1"/>
  <c r="H1489" i="1"/>
  <c r="U1488" i="1"/>
  <c r="T1488" i="1"/>
  <c r="S1488" i="1"/>
  <c r="R1488" i="1"/>
  <c r="Q1488" i="1"/>
  <c r="P1488" i="1"/>
  <c r="O1488" i="1"/>
  <c r="N1488" i="1"/>
  <c r="M1488" i="1"/>
  <c r="L1488" i="1"/>
  <c r="K1488" i="1"/>
  <c r="J1488" i="1"/>
  <c r="I1488" i="1"/>
  <c r="H1488" i="1"/>
  <c r="U1487" i="1"/>
  <c r="T1487" i="1"/>
  <c r="S1487" i="1"/>
  <c r="R1487" i="1"/>
  <c r="Q1487" i="1"/>
  <c r="P1487" i="1"/>
  <c r="O1487" i="1"/>
  <c r="N1487" i="1"/>
  <c r="M1487" i="1"/>
  <c r="L1487" i="1"/>
  <c r="K1487" i="1"/>
  <c r="J1487" i="1"/>
  <c r="I1487" i="1"/>
  <c r="H1487" i="1"/>
  <c r="U1486" i="1"/>
  <c r="T1486" i="1"/>
  <c r="S1486" i="1"/>
  <c r="R1486" i="1"/>
  <c r="Q1486" i="1"/>
  <c r="P1486" i="1"/>
  <c r="O1486" i="1"/>
  <c r="N1486" i="1"/>
  <c r="M1486" i="1"/>
  <c r="L1486" i="1"/>
  <c r="K1486" i="1"/>
  <c r="J1486" i="1"/>
  <c r="I1486" i="1"/>
  <c r="H1486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U1484" i="1"/>
  <c r="T1484" i="1"/>
  <c r="S1484" i="1"/>
  <c r="R1484" i="1"/>
  <c r="Q1484" i="1"/>
  <c r="P1484" i="1"/>
  <c r="O1484" i="1"/>
  <c r="N1484" i="1"/>
  <c r="M1484" i="1"/>
  <c r="L1484" i="1"/>
  <c r="K1484" i="1"/>
  <c r="J1484" i="1"/>
  <c r="I1484" i="1"/>
  <c r="H1484" i="1"/>
  <c r="U1483" i="1"/>
  <c r="T1483" i="1"/>
  <c r="S1483" i="1"/>
  <c r="R1483" i="1"/>
  <c r="Q1483" i="1"/>
  <c r="P1483" i="1"/>
  <c r="O1483" i="1"/>
  <c r="N1483" i="1"/>
  <c r="M1483" i="1"/>
  <c r="L1483" i="1"/>
  <c r="K1483" i="1"/>
  <c r="J1483" i="1"/>
  <c r="I1483" i="1"/>
  <c r="H1483" i="1"/>
  <c r="U1482" i="1"/>
  <c r="T1482" i="1"/>
  <c r="S1482" i="1"/>
  <c r="R1482" i="1"/>
  <c r="Q1482" i="1"/>
  <c r="P1482" i="1"/>
  <c r="O1482" i="1"/>
  <c r="N1482" i="1"/>
  <c r="M1482" i="1"/>
  <c r="L1482" i="1"/>
  <c r="K1482" i="1"/>
  <c r="J1482" i="1"/>
  <c r="I1482" i="1"/>
  <c r="H1482" i="1"/>
  <c r="U1481" i="1"/>
  <c r="U3890" i="1" s="1"/>
  <c r="S1481" i="1"/>
  <c r="S3890" i="1" s="1"/>
  <c r="R1481" i="1"/>
  <c r="R3890" i="1" s="1"/>
  <c r="Q1481" i="1"/>
  <c r="Q3890" i="1" s="1"/>
  <c r="P1481" i="1"/>
  <c r="P3890" i="1" s="1"/>
  <c r="O1481" i="1"/>
  <c r="O3890" i="1" s="1"/>
  <c r="N1481" i="1"/>
  <c r="N3890" i="1" s="1"/>
  <c r="M1481" i="1"/>
  <c r="M3890" i="1" s="1"/>
  <c r="L1481" i="1"/>
  <c r="L3890" i="1" s="1"/>
  <c r="K1481" i="1"/>
  <c r="K3890" i="1" s="1"/>
  <c r="J1481" i="1"/>
  <c r="J3890" i="1" s="1"/>
  <c r="I1481" i="1"/>
  <c r="I3890" i="1" s="1"/>
  <c r="H1481" i="1"/>
  <c r="H3890" i="1" s="1"/>
  <c r="S1480" i="1"/>
  <c r="R1480" i="1"/>
  <c r="Q1480" i="1"/>
  <c r="P1480" i="1"/>
  <c r="O1480" i="1"/>
  <c r="N1480" i="1"/>
  <c r="M1480" i="1"/>
  <c r="L1480" i="1"/>
  <c r="K1480" i="1"/>
  <c r="J1480" i="1"/>
  <c r="I1480" i="1"/>
  <c r="H1480" i="1"/>
  <c r="U1476" i="1"/>
  <c r="T1476" i="1"/>
  <c r="S1476" i="1"/>
  <c r="R1476" i="1"/>
  <c r="Q1476" i="1"/>
  <c r="P1476" i="1"/>
  <c r="O1476" i="1"/>
  <c r="N1476" i="1"/>
  <c r="M1476" i="1"/>
  <c r="L1476" i="1"/>
  <c r="K1476" i="1"/>
  <c r="J1476" i="1"/>
  <c r="I1476" i="1"/>
  <c r="H1476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S1456" i="1"/>
  <c r="R1456" i="1"/>
  <c r="Q1456" i="1"/>
  <c r="P1456" i="1"/>
  <c r="O1456" i="1"/>
  <c r="N1456" i="1"/>
  <c r="M1456" i="1"/>
  <c r="L1456" i="1"/>
  <c r="K1456" i="1"/>
  <c r="J1456" i="1"/>
  <c r="I1456" i="1"/>
  <c r="H1456" i="1"/>
  <c r="U1456" i="1"/>
  <c r="U1442" i="1"/>
  <c r="T1442" i="1"/>
  <c r="S1442" i="1"/>
  <c r="R1442" i="1"/>
  <c r="Q1442" i="1"/>
  <c r="P1442" i="1"/>
  <c r="O1442" i="1"/>
  <c r="N1442" i="1"/>
  <c r="M1442" i="1"/>
  <c r="L1442" i="1"/>
  <c r="K1442" i="1"/>
  <c r="J1442" i="1"/>
  <c r="I1442" i="1"/>
  <c r="H1442" i="1"/>
  <c r="U1420" i="1"/>
  <c r="T1420" i="1"/>
  <c r="S1420" i="1"/>
  <c r="R1420" i="1"/>
  <c r="Q1420" i="1"/>
  <c r="P1420" i="1"/>
  <c r="O1420" i="1"/>
  <c r="N1420" i="1"/>
  <c r="M1420" i="1"/>
  <c r="L1420" i="1"/>
  <c r="K1420" i="1"/>
  <c r="J1420" i="1"/>
  <c r="I1420" i="1"/>
  <c r="H1420" i="1"/>
  <c r="U1414" i="1"/>
  <c r="T1414" i="1"/>
  <c r="S1414" i="1"/>
  <c r="R1414" i="1"/>
  <c r="Q1414" i="1"/>
  <c r="P1414" i="1"/>
  <c r="O1414" i="1"/>
  <c r="N1414" i="1"/>
  <c r="M1414" i="1"/>
  <c r="L1414" i="1"/>
  <c r="K1414" i="1"/>
  <c r="J1414" i="1"/>
  <c r="I1414" i="1"/>
  <c r="H1414" i="1"/>
  <c r="U1404" i="1"/>
  <c r="T1404" i="1"/>
  <c r="S1404" i="1"/>
  <c r="R1404" i="1"/>
  <c r="Q1404" i="1"/>
  <c r="P1404" i="1"/>
  <c r="O1404" i="1"/>
  <c r="N1404" i="1"/>
  <c r="M1404" i="1"/>
  <c r="L1404" i="1"/>
  <c r="K1404" i="1"/>
  <c r="J1404" i="1"/>
  <c r="I1404" i="1"/>
  <c r="H1404" i="1"/>
  <c r="S1392" i="1"/>
  <c r="R1392" i="1"/>
  <c r="Q1392" i="1"/>
  <c r="P1392" i="1"/>
  <c r="O1392" i="1"/>
  <c r="N1392" i="1"/>
  <c r="M1392" i="1"/>
  <c r="L1392" i="1"/>
  <c r="K1392" i="1"/>
  <c r="J1392" i="1"/>
  <c r="I1392" i="1"/>
  <c r="H1392" i="1"/>
  <c r="U1383" i="1"/>
  <c r="T1383" i="1"/>
  <c r="S1383" i="1"/>
  <c r="R1383" i="1"/>
  <c r="Q1383" i="1"/>
  <c r="P1383" i="1"/>
  <c r="O1383" i="1"/>
  <c r="N1383" i="1"/>
  <c r="M1383" i="1"/>
  <c r="L1383" i="1"/>
  <c r="K1383" i="1"/>
  <c r="J1383" i="1"/>
  <c r="I1383" i="1"/>
  <c r="H1383" i="1"/>
  <c r="U1375" i="1"/>
  <c r="T1375" i="1"/>
  <c r="S1375" i="1"/>
  <c r="R1375" i="1"/>
  <c r="Q1375" i="1"/>
  <c r="P1375" i="1"/>
  <c r="O1375" i="1"/>
  <c r="N1375" i="1"/>
  <c r="M1375" i="1"/>
  <c r="L1375" i="1"/>
  <c r="K1375" i="1"/>
  <c r="J1375" i="1"/>
  <c r="I1375" i="1"/>
  <c r="H1375" i="1"/>
  <c r="S1367" i="1"/>
  <c r="R1367" i="1"/>
  <c r="Q1367" i="1"/>
  <c r="P1367" i="1"/>
  <c r="O1367" i="1"/>
  <c r="N1367" i="1"/>
  <c r="M1367" i="1"/>
  <c r="L1367" i="1"/>
  <c r="K1367" i="1"/>
  <c r="J1367" i="1"/>
  <c r="I1367" i="1"/>
  <c r="H1367" i="1"/>
  <c r="S1356" i="1"/>
  <c r="R1356" i="1"/>
  <c r="Q1356" i="1"/>
  <c r="P1356" i="1"/>
  <c r="O1356" i="1"/>
  <c r="N1356" i="1"/>
  <c r="M1356" i="1"/>
  <c r="L1356" i="1"/>
  <c r="K1356" i="1"/>
  <c r="J1356" i="1"/>
  <c r="I1356" i="1"/>
  <c r="H1356" i="1"/>
  <c r="U1338" i="1"/>
  <c r="T1338" i="1"/>
  <c r="S1338" i="1"/>
  <c r="R1338" i="1"/>
  <c r="Q1338" i="1"/>
  <c r="P1338" i="1"/>
  <c r="O1338" i="1"/>
  <c r="N1338" i="1"/>
  <c r="M1338" i="1"/>
  <c r="L1338" i="1"/>
  <c r="K1338" i="1"/>
  <c r="J1338" i="1"/>
  <c r="I1338" i="1"/>
  <c r="H1338" i="1"/>
  <c r="U1333" i="1"/>
  <c r="T1333" i="1"/>
  <c r="S1333" i="1"/>
  <c r="R1333" i="1"/>
  <c r="Q1333" i="1"/>
  <c r="P1333" i="1"/>
  <c r="O1333" i="1"/>
  <c r="N1333" i="1"/>
  <c r="M1333" i="1"/>
  <c r="L1333" i="1"/>
  <c r="K1333" i="1"/>
  <c r="J1333" i="1"/>
  <c r="I1333" i="1"/>
  <c r="H1333" i="1"/>
  <c r="U1327" i="1"/>
  <c r="T1327" i="1"/>
  <c r="S1327" i="1"/>
  <c r="R1327" i="1"/>
  <c r="Q1327" i="1"/>
  <c r="P1327" i="1"/>
  <c r="O1327" i="1"/>
  <c r="N1327" i="1"/>
  <c r="M1327" i="1"/>
  <c r="L1327" i="1"/>
  <c r="K1327" i="1"/>
  <c r="J1327" i="1"/>
  <c r="I1327" i="1"/>
  <c r="H1327" i="1"/>
  <c r="S1321" i="1"/>
  <c r="R1321" i="1"/>
  <c r="Q1321" i="1"/>
  <c r="P1321" i="1"/>
  <c r="O1321" i="1"/>
  <c r="N1321" i="1"/>
  <c r="M1321" i="1"/>
  <c r="L1321" i="1"/>
  <c r="K1321" i="1"/>
  <c r="J1321" i="1"/>
  <c r="I1321" i="1"/>
  <c r="H1321" i="1"/>
  <c r="U1289" i="1"/>
  <c r="T1289" i="1"/>
  <c r="S1289" i="1"/>
  <c r="R1289" i="1"/>
  <c r="Q1289" i="1"/>
  <c r="P1289" i="1"/>
  <c r="O1289" i="1"/>
  <c r="N1289" i="1"/>
  <c r="M1289" i="1"/>
  <c r="L1289" i="1"/>
  <c r="K1289" i="1"/>
  <c r="J1289" i="1"/>
  <c r="I1289" i="1"/>
  <c r="H1289" i="1"/>
  <c r="U1288" i="1"/>
  <c r="T1288" i="1"/>
  <c r="S1288" i="1"/>
  <c r="R1288" i="1"/>
  <c r="Q1288" i="1"/>
  <c r="P1288" i="1"/>
  <c r="O1288" i="1"/>
  <c r="N1288" i="1"/>
  <c r="M1288" i="1"/>
  <c r="L1288" i="1"/>
  <c r="K1288" i="1"/>
  <c r="J1288" i="1"/>
  <c r="I1288" i="1"/>
  <c r="H1288" i="1"/>
  <c r="U1287" i="1"/>
  <c r="T1287" i="1"/>
  <c r="S1287" i="1"/>
  <c r="R1287" i="1"/>
  <c r="Q1287" i="1"/>
  <c r="P1287" i="1"/>
  <c r="O1287" i="1"/>
  <c r="N1287" i="1"/>
  <c r="M1287" i="1"/>
  <c r="L1287" i="1"/>
  <c r="K1287" i="1"/>
  <c r="J1287" i="1"/>
  <c r="I1287" i="1"/>
  <c r="H1287" i="1"/>
  <c r="U1286" i="1"/>
  <c r="T1286" i="1"/>
  <c r="S1286" i="1"/>
  <c r="R1286" i="1"/>
  <c r="Q1286" i="1"/>
  <c r="P1286" i="1"/>
  <c r="O1286" i="1"/>
  <c r="N1286" i="1"/>
  <c r="M1286" i="1"/>
  <c r="L1286" i="1"/>
  <c r="K1286" i="1"/>
  <c r="J1286" i="1"/>
  <c r="I1286" i="1"/>
  <c r="H1286" i="1"/>
  <c r="U1285" i="1"/>
  <c r="T1285" i="1"/>
  <c r="S1285" i="1"/>
  <c r="R1285" i="1"/>
  <c r="Q1285" i="1"/>
  <c r="P1285" i="1"/>
  <c r="O1285" i="1"/>
  <c r="N1285" i="1"/>
  <c r="M1285" i="1"/>
  <c r="L1285" i="1"/>
  <c r="K1285" i="1"/>
  <c r="J1285" i="1"/>
  <c r="I1285" i="1"/>
  <c r="H1285" i="1"/>
  <c r="U1284" i="1"/>
  <c r="T1284" i="1"/>
  <c r="S1284" i="1"/>
  <c r="R1284" i="1"/>
  <c r="Q1284" i="1"/>
  <c r="P1284" i="1"/>
  <c r="O1284" i="1"/>
  <c r="N1284" i="1"/>
  <c r="M1284" i="1"/>
  <c r="L1284" i="1"/>
  <c r="K1284" i="1"/>
  <c r="J1284" i="1"/>
  <c r="I1284" i="1"/>
  <c r="H1284" i="1"/>
  <c r="U1283" i="1"/>
  <c r="T1283" i="1"/>
  <c r="S1283" i="1"/>
  <c r="R1283" i="1"/>
  <c r="Q1283" i="1"/>
  <c r="P1283" i="1"/>
  <c r="O1283" i="1"/>
  <c r="N1283" i="1"/>
  <c r="M1283" i="1"/>
  <c r="L1283" i="1"/>
  <c r="K1283" i="1"/>
  <c r="J1283" i="1"/>
  <c r="I1283" i="1"/>
  <c r="H1283" i="1"/>
  <c r="U1282" i="1"/>
  <c r="T1282" i="1"/>
  <c r="S1282" i="1"/>
  <c r="R1282" i="1"/>
  <c r="Q1282" i="1"/>
  <c r="P1282" i="1"/>
  <c r="O1282" i="1"/>
  <c r="N1282" i="1"/>
  <c r="M1282" i="1"/>
  <c r="L1282" i="1"/>
  <c r="K1282" i="1"/>
  <c r="J1282" i="1"/>
  <c r="I1282" i="1"/>
  <c r="H1282" i="1"/>
  <c r="U1281" i="1"/>
  <c r="T1281" i="1"/>
  <c r="S1281" i="1"/>
  <c r="R1281" i="1"/>
  <c r="Q1281" i="1"/>
  <c r="P1281" i="1"/>
  <c r="O1281" i="1"/>
  <c r="N1281" i="1"/>
  <c r="M1281" i="1"/>
  <c r="L1281" i="1"/>
  <c r="K1281" i="1"/>
  <c r="J1281" i="1"/>
  <c r="I1281" i="1"/>
  <c r="H1281" i="1"/>
  <c r="U1280" i="1"/>
  <c r="T1280" i="1"/>
  <c r="S1280" i="1"/>
  <c r="R1280" i="1"/>
  <c r="Q1280" i="1"/>
  <c r="P1280" i="1"/>
  <c r="O1280" i="1"/>
  <c r="N1280" i="1"/>
  <c r="M1280" i="1"/>
  <c r="L1280" i="1"/>
  <c r="K1280" i="1"/>
  <c r="J1280" i="1"/>
  <c r="I1280" i="1"/>
  <c r="H1280" i="1"/>
  <c r="S1279" i="1"/>
  <c r="R1279" i="1"/>
  <c r="Q1279" i="1"/>
  <c r="P1279" i="1"/>
  <c r="O1279" i="1"/>
  <c r="N1279" i="1"/>
  <c r="M1279" i="1"/>
  <c r="L1279" i="1"/>
  <c r="K1279" i="1"/>
  <c r="J1279" i="1"/>
  <c r="I1279" i="1"/>
  <c r="H1279" i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U1258" i="1"/>
  <c r="T1258" i="1"/>
  <c r="S1258" i="1"/>
  <c r="R1258" i="1"/>
  <c r="Q1258" i="1"/>
  <c r="P1258" i="1"/>
  <c r="O1258" i="1"/>
  <c r="N1258" i="1"/>
  <c r="M1258" i="1"/>
  <c r="L1258" i="1"/>
  <c r="K1258" i="1"/>
  <c r="J1258" i="1"/>
  <c r="I1258" i="1"/>
  <c r="H1258" i="1"/>
  <c r="U1257" i="1"/>
  <c r="T1257" i="1"/>
  <c r="S1257" i="1"/>
  <c r="R1257" i="1"/>
  <c r="Q1257" i="1"/>
  <c r="P1257" i="1"/>
  <c r="O1257" i="1"/>
  <c r="N1257" i="1"/>
  <c r="M1257" i="1"/>
  <c r="L1257" i="1"/>
  <c r="K1257" i="1"/>
  <c r="J1257" i="1"/>
  <c r="I1257" i="1"/>
  <c r="H1257" i="1"/>
  <c r="U1256" i="1"/>
  <c r="T1256" i="1"/>
  <c r="S1256" i="1"/>
  <c r="R1256" i="1"/>
  <c r="Q1256" i="1"/>
  <c r="P1256" i="1"/>
  <c r="O1256" i="1"/>
  <c r="N1256" i="1"/>
  <c r="M1256" i="1"/>
  <c r="L1256" i="1"/>
  <c r="K1256" i="1"/>
  <c r="J1256" i="1"/>
  <c r="I1256" i="1"/>
  <c r="H1256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U1254" i="1"/>
  <c r="T1254" i="1"/>
  <c r="S1254" i="1"/>
  <c r="R1254" i="1"/>
  <c r="Q1254" i="1"/>
  <c r="P1254" i="1"/>
  <c r="O1254" i="1"/>
  <c r="N1254" i="1"/>
  <c r="M1254" i="1"/>
  <c r="L1254" i="1"/>
  <c r="K1254" i="1"/>
  <c r="J1254" i="1"/>
  <c r="I1254" i="1"/>
  <c r="H1254" i="1"/>
  <c r="U1253" i="1"/>
  <c r="T1253" i="1"/>
  <c r="S1253" i="1"/>
  <c r="R1253" i="1"/>
  <c r="Q1253" i="1"/>
  <c r="P1253" i="1"/>
  <c r="O1253" i="1"/>
  <c r="N1253" i="1"/>
  <c r="M1253" i="1"/>
  <c r="L1253" i="1"/>
  <c r="K1253" i="1"/>
  <c r="J1253" i="1"/>
  <c r="I1253" i="1"/>
  <c r="H1253" i="1"/>
  <c r="U1252" i="1"/>
  <c r="T1252" i="1"/>
  <c r="S1252" i="1"/>
  <c r="R1252" i="1"/>
  <c r="Q1252" i="1"/>
  <c r="P1252" i="1"/>
  <c r="O1252" i="1"/>
  <c r="N1252" i="1"/>
  <c r="M1252" i="1"/>
  <c r="L1252" i="1"/>
  <c r="K1252" i="1"/>
  <c r="J1252" i="1"/>
  <c r="I1252" i="1"/>
  <c r="H1252" i="1"/>
  <c r="U1251" i="1"/>
  <c r="T1251" i="1"/>
  <c r="S1251" i="1"/>
  <c r="R1251" i="1"/>
  <c r="Q1251" i="1"/>
  <c r="P1251" i="1"/>
  <c r="O1251" i="1"/>
  <c r="N1251" i="1"/>
  <c r="M1251" i="1"/>
  <c r="L1251" i="1"/>
  <c r="K1251" i="1"/>
  <c r="J1251" i="1"/>
  <c r="I1251" i="1"/>
  <c r="H1251" i="1"/>
  <c r="U1250" i="1"/>
  <c r="T1250" i="1"/>
  <c r="S1250" i="1"/>
  <c r="R1250" i="1"/>
  <c r="Q1250" i="1"/>
  <c r="P1250" i="1"/>
  <c r="O1250" i="1"/>
  <c r="N1250" i="1"/>
  <c r="M1250" i="1"/>
  <c r="L1250" i="1"/>
  <c r="K1250" i="1"/>
  <c r="J1250" i="1"/>
  <c r="I1250" i="1"/>
  <c r="H1250" i="1"/>
  <c r="S1249" i="1"/>
  <c r="R1249" i="1"/>
  <c r="Q1249" i="1"/>
  <c r="P1249" i="1"/>
  <c r="O1249" i="1"/>
  <c r="N1249" i="1"/>
  <c r="M1249" i="1"/>
  <c r="L1249" i="1"/>
  <c r="K1249" i="1"/>
  <c r="J1249" i="1"/>
  <c r="I1249" i="1"/>
  <c r="H1249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T1245" i="1"/>
  <c r="S1232" i="1"/>
  <c r="R1232" i="1"/>
  <c r="Q1232" i="1"/>
  <c r="P1232" i="1"/>
  <c r="O1232" i="1"/>
  <c r="N1232" i="1"/>
  <c r="M1232" i="1"/>
  <c r="L1232" i="1"/>
  <c r="K1232" i="1"/>
  <c r="J1232" i="1"/>
  <c r="I1232" i="1"/>
  <c r="H1232" i="1"/>
  <c r="U1232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I1211" i="1"/>
  <c r="H1211" i="1"/>
  <c r="U1201" i="1"/>
  <c r="T1201" i="1"/>
  <c r="S1201" i="1"/>
  <c r="R1201" i="1"/>
  <c r="Q1201" i="1"/>
  <c r="P1201" i="1"/>
  <c r="O1201" i="1"/>
  <c r="N1201" i="1"/>
  <c r="M1201" i="1"/>
  <c r="L1201" i="1"/>
  <c r="K1201" i="1"/>
  <c r="J1201" i="1"/>
  <c r="I1201" i="1"/>
  <c r="H1201" i="1"/>
  <c r="U1200" i="1"/>
  <c r="T1200" i="1"/>
  <c r="S1200" i="1"/>
  <c r="R1200" i="1"/>
  <c r="Q1200" i="1"/>
  <c r="P1200" i="1"/>
  <c r="O1200" i="1"/>
  <c r="N1200" i="1"/>
  <c r="M1200" i="1"/>
  <c r="L1200" i="1"/>
  <c r="K1200" i="1"/>
  <c r="J1200" i="1"/>
  <c r="I1200" i="1"/>
  <c r="H1200" i="1"/>
  <c r="S1199" i="1"/>
  <c r="R1199" i="1"/>
  <c r="Q1199" i="1"/>
  <c r="P1199" i="1"/>
  <c r="O1199" i="1"/>
  <c r="N1199" i="1"/>
  <c r="M1199" i="1"/>
  <c r="L1199" i="1"/>
  <c r="K1199" i="1"/>
  <c r="J1199" i="1"/>
  <c r="I1199" i="1"/>
  <c r="H1199" i="1"/>
  <c r="U1198" i="1"/>
  <c r="T1198" i="1"/>
  <c r="S1198" i="1"/>
  <c r="R1198" i="1"/>
  <c r="Q1198" i="1"/>
  <c r="P1198" i="1"/>
  <c r="O1198" i="1"/>
  <c r="N1198" i="1"/>
  <c r="M1198" i="1"/>
  <c r="L1198" i="1"/>
  <c r="K1198" i="1"/>
  <c r="J1198" i="1"/>
  <c r="I1198" i="1"/>
  <c r="H1198" i="1"/>
  <c r="U1197" i="1"/>
  <c r="T1197" i="1"/>
  <c r="S1197" i="1"/>
  <c r="R1197" i="1"/>
  <c r="Q1197" i="1"/>
  <c r="P1197" i="1"/>
  <c r="O1197" i="1"/>
  <c r="N1197" i="1"/>
  <c r="M1197" i="1"/>
  <c r="L1197" i="1"/>
  <c r="K1197" i="1"/>
  <c r="J1197" i="1"/>
  <c r="I1197" i="1"/>
  <c r="H1197" i="1"/>
  <c r="U1196" i="1"/>
  <c r="T1196" i="1"/>
  <c r="S1196" i="1"/>
  <c r="R1196" i="1"/>
  <c r="Q1196" i="1"/>
  <c r="P1196" i="1"/>
  <c r="O1196" i="1"/>
  <c r="N1196" i="1"/>
  <c r="M1196" i="1"/>
  <c r="L1196" i="1"/>
  <c r="K1196" i="1"/>
  <c r="J1196" i="1"/>
  <c r="I1196" i="1"/>
  <c r="H1196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U1194" i="1"/>
  <c r="T1194" i="1"/>
  <c r="S1194" i="1"/>
  <c r="R1194" i="1"/>
  <c r="Q1194" i="1"/>
  <c r="P1194" i="1"/>
  <c r="O1194" i="1"/>
  <c r="N1194" i="1"/>
  <c r="M1194" i="1"/>
  <c r="L1194" i="1"/>
  <c r="K1194" i="1"/>
  <c r="J1194" i="1"/>
  <c r="I1194" i="1"/>
  <c r="H1194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U1192" i="1"/>
  <c r="T1192" i="1"/>
  <c r="S1192" i="1"/>
  <c r="R1192" i="1"/>
  <c r="Q1192" i="1"/>
  <c r="P1192" i="1"/>
  <c r="O1192" i="1"/>
  <c r="N1192" i="1"/>
  <c r="M1192" i="1"/>
  <c r="L1192" i="1"/>
  <c r="K1192" i="1"/>
  <c r="J1192" i="1"/>
  <c r="I1192" i="1"/>
  <c r="H1192" i="1"/>
  <c r="S1191" i="1"/>
  <c r="R1191" i="1"/>
  <c r="Q1191" i="1"/>
  <c r="P1191" i="1"/>
  <c r="O1191" i="1"/>
  <c r="N1191" i="1"/>
  <c r="M1191" i="1"/>
  <c r="L1191" i="1"/>
  <c r="K1191" i="1"/>
  <c r="J1191" i="1"/>
  <c r="I1191" i="1"/>
  <c r="H1191" i="1"/>
  <c r="U1187" i="1"/>
  <c r="T1187" i="1"/>
  <c r="S1187" i="1"/>
  <c r="R1187" i="1"/>
  <c r="Q1187" i="1"/>
  <c r="P1187" i="1"/>
  <c r="O1187" i="1"/>
  <c r="N1187" i="1"/>
  <c r="M1187" i="1"/>
  <c r="L1187" i="1"/>
  <c r="K1187" i="1"/>
  <c r="J1187" i="1"/>
  <c r="I1187" i="1"/>
  <c r="H1187" i="1"/>
  <c r="S1179" i="1"/>
  <c r="R1179" i="1"/>
  <c r="Q1179" i="1"/>
  <c r="P1179" i="1"/>
  <c r="O1179" i="1"/>
  <c r="N1179" i="1"/>
  <c r="M1179" i="1"/>
  <c r="L1179" i="1"/>
  <c r="K1179" i="1"/>
  <c r="J1179" i="1"/>
  <c r="I1179" i="1"/>
  <c r="H1179" i="1"/>
  <c r="U1152" i="1"/>
  <c r="T1152" i="1"/>
  <c r="S1152" i="1"/>
  <c r="R1152" i="1"/>
  <c r="Q1152" i="1"/>
  <c r="P1152" i="1"/>
  <c r="O1152" i="1"/>
  <c r="N1152" i="1"/>
  <c r="M1152" i="1"/>
  <c r="L1152" i="1"/>
  <c r="K1152" i="1"/>
  <c r="J1152" i="1"/>
  <c r="I1152" i="1"/>
  <c r="H1152" i="1"/>
  <c r="U1151" i="1"/>
  <c r="T1151" i="1"/>
  <c r="S1151" i="1"/>
  <c r="R1151" i="1"/>
  <c r="Q1151" i="1"/>
  <c r="P1151" i="1"/>
  <c r="O1151" i="1"/>
  <c r="N1151" i="1"/>
  <c r="M1151" i="1"/>
  <c r="L1151" i="1"/>
  <c r="K1151" i="1"/>
  <c r="J1151" i="1"/>
  <c r="I1151" i="1"/>
  <c r="H1151" i="1"/>
  <c r="U1150" i="1"/>
  <c r="T1150" i="1"/>
  <c r="S1150" i="1"/>
  <c r="R1150" i="1"/>
  <c r="Q1150" i="1"/>
  <c r="P1150" i="1"/>
  <c r="O1150" i="1"/>
  <c r="N1150" i="1"/>
  <c r="M1150" i="1"/>
  <c r="L1150" i="1"/>
  <c r="K1150" i="1"/>
  <c r="J1150" i="1"/>
  <c r="I1150" i="1"/>
  <c r="H1150" i="1"/>
  <c r="U1149" i="1"/>
  <c r="T1149" i="1"/>
  <c r="S1149" i="1"/>
  <c r="R1149" i="1"/>
  <c r="Q1149" i="1"/>
  <c r="P1149" i="1"/>
  <c r="O1149" i="1"/>
  <c r="N1149" i="1"/>
  <c r="M1149" i="1"/>
  <c r="L1149" i="1"/>
  <c r="K1149" i="1"/>
  <c r="J1149" i="1"/>
  <c r="I1149" i="1"/>
  <c r="H1149" i="1"/>
  <c r="U1148" i="1"/>
  <c r="T1148" i="1"/>
  <c r="S1148" i="1"/>
  <c r="R1148" i="1"/>
  <c r="Q1148" i="1"/>
  <c r="P1148" i="1"/>
  <c r="O1148" i="1"/>
  <c r="N1148" i="1"/>
  <c r="M1148" i="1"/>
  <c r="L1148" i="1"/>
  <c r="K1148" i="1"/>
  <c r="J1148" i="1"/>
  <c r="I1148" i="1"/>
  <c r="H1148" i="1"/>
  <c r="U1147" i="1"/>
  <c r="T1147" i="1"/>
  <c r="S1147" i="1"/>
  <c r="R1147" i="1"/>
  <c r="Q1147" i="1"/>
  <c r="P1147" i="1"/>
  <c r="O1147" i="1"/>
  <c r="N1147" i="1"/>
  <c r="M1147" i="1"/>
  <c r="L1147" i="1"/>
  <c r="K1147" i="1"/>
  <c r="J1147" i="1"/>
  <c r="I1147" i="1"/>
  <c r="H1147" i="1"/>
  <c r="U1146" i="1"/>
  <c r="T1146" i="1"/>
  <c r="S1146" i="1"/>
  <c r="R1146" i="1"/>
  <c r="Q1146" i="1"/>
  <c r="P1146" i="1"/>
  <c r="O1146" i="1"/>
  <c r="N1146" i="1"/>
  <c r="M1146" i="1"/>
  <c r="L1146" i="1"/>
  <c r="K1146" i="1"/>
  <c r="J1146" i="1"/>
  <c r="I1146" i="1"/>
  <c r="H1146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U1144" i="1"/>
  <c r="T1144" i="1"/>
  <c r="S1144" i="1"/>
  <c r="R1144" i="1"/>
  <c r="Q1144" i="1"/>
  <c r="P1144" i="1"/>
  <c r="O1144" i="1"/>
  <c r="N1144" i="1"/>
  <c r="M1144" i="1"/>
  <c r="L1144" i="1"/>
  <c r="K1144" i="1"/>
  <c r="J1144" i="1"/>
  <c r="I1144" i="1"/>
  <c r="H1144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U1142" i="1"/>
  <c r="T1142" i="1"/>
  <c r="S1142" i="1"/>
  <c r="R1142" i="1"/>
  <c r="Q1142" i="1"/>
  <c r="P1142" i="1"/>
  <c r="O1142" i="1"/>
  <c r="N1142" i="1"/>
  <c r="M1142" i="1"/>
  <c r="L1142" i="1"/>
  <c r="K1142" i="1"/>
  <c r="J1142" i="1"/>
  <c r="I1142" i="1"/>
  <c r="H1142" i="1"/>
  <c r="T1138" i="1"/>
  <c r="S1138" i="1"/>
  <c r="R1138" i="1"/>
  <c r="Q1138" i="1"/>
  <c r="P1138" i="1"/>
  <c r="O1138" i="1"/>
  <c r="N1138" i="1"/>
  <c r="M1138" i="1"/>
  <c r="L1138" i="1"/>
  <c r="K1138" i="1"/>
  <c r="J1138" i="1"/>
  <c r="I1138" i="1"/>
  <c r="H1138" i="1"/>
  <c r="U1129" i="1"/>
  <c r="T1129" i="1"/>
  <c r="S1129" i="1"/>
  <c r="R1129" i="1"/>
  <c r="Q1129" i="1"/>
  <c r="P1129" i="1"/>
  <c r="O1129" i="1"/>
  <c r="N1129" i="1"/>
  <c r="M1129" i="1"/>
  <c r="L1129" i="1"/>
  <c r="K1129" i="1"/>
  <c r="J1129" i="1"/>
  <c r="I1129" i="1"/>
  <c r="H1129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U1108" i="1"/>
  <c r="T1108" i="1"/>
  <c r="S1108" i="1"/>
  <c r="R1108" i="1"/>
  <c r="Q1108" i="1"/>
  <c r="P1108" i="1"/>
  <c r="O1108" i="1"/>
  <c r="N1108" i="1"/>
  <c r="M1108" i="1"/>
  <c r="L1108" i="1"/>
  <c r="K1108" i="1"/>
  <c r="J1108" i="1"/>
  <c r="I1108" i="1"/>
  <c r="H1108" i="1"/>
  <c r="U1096" i="1"/>
  <c r="T1096" i="1"/>
  <c r="S1096" i="1"/>
  <c r="R1096" i="1"/>
  <c r="Q1096" i="1"/>
  <c r="P1096" i="1"/>
  <c r="O1096" i="1"/>
  <c r="N1096" i="1"/>
  <c r="M1096" i="1"/>
  <c r="L1096" i="1"/>
  <c r="K1096" i="1"/>
  <c r="J1096" i="1"/>
  <c r="I1096" i="1"/>
  <c r="H1096" i="1"/>
  <c r="T1074" i="1"/>
  <c r="S1074" i="1"/>
  <c r="R1074" i="1"/>
  <c r="Q1074" i="1"/>
  <c r="P1074" i="1"/>
  <c r="O1074" i="1"/>
  <c r="N1074" i="1"/>
  <c r="M1074" i="1"/>
  <c r="L1074" i="1"/>
  <c r="K1074" i="1"/>
  <c r="J1074" i="1"/>
  <c r="I1074" i="1"/>
  <c r="H1074" i="1"/>
  <c r="U1056" i="1"/>
  <c r="T1056" i="1"/>
  <c r="S1056" i="1"/>
  <c r="R1056" i="1"/>
  <c r="Q1056" i="1"/>
  <c r="P1056" i="1"/>
  <c r="O1056" i="1"/>
  <c r="N1056" i="1"/>
  <c r="M1056" i="1"/>
  <c r="L1056" i="1"/>
  <c r="K1056" i="1"/>
  <c r="J1056" i="1"/>
  <c r="I1056" i="1"/>
  <c r="H1056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U974" i="1"/>
  <c r="T974" i="1"/>
  <c r="S974" i="1"/>
  <c r="R974" i="1"/>
  <c r="Q974" i="1"/>
  <c r="P974" i="1"/>
  <c r="O974" i="1"/>
  <c r="N974" i="1"/>
  <c r="M974" i="1"/>
  <c r="L974" i="1"/>
  <c r="K974" i="1"/>
  <c r="J974" i="1"/>
  <c r="I974" i="1"/>
  <c r="H974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U970" i="1"/>
  <c r="T970" i="1"/>
  <c r="S970" i="1"/>
  <c r="R970" i="1"/>
  <c r="Q970" i="1"/>
  <c r="P970" i="1"/>
  <c r="O970" i="1"/>
  <c r="N970" i="1"/>
  <c r="M970" i="1"/>
  <c r="L970" i="1"/>
  <c r="K970" i="1"/>
  <c r="J970" i="1"/>
  <c r="I970" i="1"/>
  <c r="H970" i="1"/>
  <c r="U969" i="1"/>
  <c r="T969" i="1"/>
  <c r="S969" i="1"/>
  <c r="R969" i="1"/>
  <c r="Q969" i="1"/>
  <c r="P969" i="1"/>
  <c r="O969" i="1"/>
  <c r="N969" i="1"/>
  <c r="M969" i="1"/>
  <c r="L969" i="1"/>
  <c r="K969" i="1"/>
  <c r="J969" i="1"/>
  <c r="I969" i="1"/>
  <c r="H969" i="1"/>
  <c r="U968" i="1"/>
  <c r="T968" i="1"/>
  <c r="S968" i="1"/>
  <c r="R968" i="1"/>
  <c r="Q968" i="1"/>
  <c r="P968" i="1"/>
  <c r="O968" i="1"/>
  <c r="N968" i="1"/>
  <c r="M968" i="1"/>
  <c r="L968" i="1"/>
  <c r="K968" i="1"/>
  <c r="J968" i="1"/>
  <c r="I968" i="1"/>
  <c r="H968" i="1"/>
  <c r="U967" i="1"/>
  <c r="T967" i="1"/>
  <c r="S967" i="1"/>
  <c r="R967" i="1"/>
  <c r="Q967" i="1"/>
  <c r="P967" i="1"/>
  <c r="O967" i="1"/>
  <c r="N967" i="1"/>
  <c r="M967" i="1"/>
  <c r="L967" i="1"/>
  <c r="K967" i="1"/>
  <c r="J967" i="1"/>
  <c r="I967" i="1"/>
  <c r="H967" i="1"/>
  <c r="U966" i="1"/>
  <c r="T966" i="1"/>
  <c r="S966" i="1"/>
  <c r="R966" i="1"/>
  <c r="Q966" i="1"/>
  <c r="P966" i="1"/>
  <c r="O966" i="1"/>
  <c r="N966" i="1"/>
  <c r="M966" i="1"/>
  <c r="L966" i="1"/>
  <c r="K966" i="1"/>
  <c r="J966" i="1"/>
  <c r="I966" i="1"/>
  <c r="H966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S928" i="1"/>
  <c r="R928" i="1"/>
  <c r="Q928" i="1"/>
  <c r="P928" i="1"/>
  <c r="O928" i="1"/>
  <c r="N928" i="1"/>
  <c r="M928" i="1"/>
  <c r="L928" i="1"/>
  <c r="K928" i="1"/>
  <c r="J928" i="1"/>
  <c r="I928" i="1"/>
  <c r="H928" i="1"/>
  <c r="S908" i="1"/>
  <c r="R908" i="1"/>
  <c r="Q908" i="1"/>
  <c r="P908" i="1"/>
  <c r="O908" i="1"/>
  <c r="N908" i="1"/>
  <c r="M908" i="1"/>
  <c r="L908" i="1"/>
  <c r="K908" i="1"/>
  <c r="J908" i="1"/>
  <c r="I908" i="1"/>
  <c r="H908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U891" i="1"/>
  <c r="T891" i="1"/>
  <c r="S891" i="1"/>
  <c r="R891" i="1"/>
  <c r="Q891" i="1"/>
  <c r="P891" i="1"/>
  <c r="O891" i="1"/>
  <c r="N891" i="1"/>
  <c r="M891" i="1"/>
  <c r="L891" i="1"/>
  <c r="K891" i="1"/>
  <c r="J891" i="1"/>
  <c r="I891" i="1"/>
  <c r="H891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H888" i="1"/>
  <c r="T887" i="1"/>
  <c r="S887" i="1"/>
  <c r="R887" i="1"/>
  <c r="Q887" i="1"/>
  <c r="P887" i="1"/>
  <c r="O887" i="1"/>
  <c r="N887" i="1"/>
  <c r="M887" i="1"/>
  <c r="L887" i="1"/>
  <c r="K887" i="1"/>
  <c r="J887" i="1"/>
  <c r="I887" i="1"/>
  <c r="H887" i="1"/>
  <c r="U886" i="1"/>
  <c r="T886" i="1"/>
  <c r="S886" i="1"/>
  <c r="R886" i="1"/>
  <c r="Q886" i="1"/>
  <c r="P886" i="1"/>
  <c r="O886" i="1"/>
  <c r="N886" i="1"/>
  <c r="M886" i="1"/>
  <c r="L886" i="1"/>
  <c r="K886" i="1"/>
  <c r="J886" i="1"/>
  <c r="I886" i="1"/>
  <c r="H886" i="1"/>
  <c r="U885" i="1"/>
  <c r="T885" i="1"/>
  <c r="S885" i="1"/>
  <c r="R885" i="1"/>
  <c r="Q885" i="1"/>
  <c r="P885" i="1"/>
  <c r="O885" i="1"/>
  <c r="N885" i="1"/>
  <c r="M885" i="1"/>
  <c r="L885" i="1"/>
  <c r="K885" i="1"/>
  <c r="J885" i="1"/>
  <c r="I885" i="1"/>
  <c r="H885" i="1"/>
  <c r="U884" i="1"/>
  <c r="T884" i="1"/>
  <c r="S884" i="1"/>
  <c r="R884" i="1"/>
  <c r="Q884" i="1"/>
  <c r="P884" i="1"/>
  <c r="O884" i="1"/>
  <c r="N884" i="1"/>
  <c r="M884" i="1"/>
  <c r="L884" i="1"/>
  <c r="K884" i="1"/>
  <c r="J884" i="1"/>
  <c r="I884" i="1"/>
  <c r="H884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U879" i="1"/>
  <c r="T879" i="1"/>
  <c r="S879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T854" i="1"/>
  <c r="S854" i="1"/>
  <c r="R854" i="1"/>
  <c r="Q854" i="1"/>
  <c r="P854" i="1"/>
  <c r="O854" i="1"/>
  <c r="N854" i="1"/>
  <c r="M854" i="1"/>
  <c r="L854" i="1"/>
  <c r="K854" i="1"/>
  <c r="J854" i="1"/>
  <c r="I854" i="1"/>
  <c r="H854" i="1"/>
  <c r="T841" i="1"/>
  <c r="S841" i="1"/>
  <c r="R841" i="1"/>
  <c r="Q841" i="1"/>
  <c r="P841" i="1"/>
  <c r="O841" i="1"/>
  <c r="N841" i="1"/>
  <c r="M841" i="1"/>
  <c r="L841" i="1"/>
  <c r="K841" i="1"/>
  <c r="J841" i="1"/>
  <c r="I841" i="1"/>
  <c r="H841" i="1"/>
  <c r="U824" i="1"/>
  <c r="T824" i="1"/>
  <c r="S824" i="1"/>
  <c r="R824" i="1"/>
  <c r="Q824" i="1"/>
  <c r="P824" i="1"/>
  <c r="O824" i="1"/>
  <c r="N824" i="1"/>
  <c r="M824" i="1"/>
  <c r="L824" i="1"/>
  <c r="K824" i="1"/>
  <c r="J824" i="1"/>
  <c r="I824" i="1"/>
  <c r="H824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H813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U798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U783" i="1"/>
  <c r="T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U697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H697" i="1"/>
  <c r="U696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U695" i="1"/>
  <c r="T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U566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U595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U250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U181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S95" i="1"/>
  <c r="R95" i="1"/>
  <c r="Q95" i="1"/>
  <c r="P95" i="1"/>
  <c r="O95" i="1"/>
  <c r="N95" i="1"/>
  <c r="M95" i="1"/>
  <c r="L95" i="1"/>
  <c r="K95" i="1"/>
  <c r="J95" i="1"/>
  <c r="I95" i="1"/>
  <c r="H95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S45" i="1"/>
  <c r="R45" i="1"/>
  <c r="Q45" i="1"/>
  <c r="P45" i="1"/>
  <c r="O45" i="1"/>
  <c r="N45" i="1"/>
  <c r="M45" i="1"/>
  <c r="L45" i="1"/>
  <c r="K45" i="1"/>
  <c r="J45" i="1"/>
  <c r="I45" i="1"/>
  <c r="H45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S37" i="1"/>
  <c r="R37" i="1"/>
  <c r="Q37" i="1"/>
  <c r="P37" i="1"/>
  <c r="O37" i="1"/>
  <c r="N37" i="1"/>
  <c r="M37" i="1"/>
  <c r="L37" i="1"/>
  <c r="K37" i="1"/>
  <c r="J37" i="1"/>
  <c r="I37" i="1"/>
  <c r="H37" i="1"/>
  <c r="S34" i="1"/>
  <c r="R34" i="1"/>
  <c r="Q34" i="1"/>
  <c r="P34" i="1"/>
  <c r="O34" i="1"/>
  <c r="N34" i="1"/>
  <c r="M34" i="1"/>
  <c r="L34" i="1"/>
  <c r="K34" i="1"/>
  <c r="J34" i="1"/>
  <c r="I34" i="1"/>
  <c r="H34" i="1"/>
  <c r="S29" i="1"/>
  <c r="R29" i="1"/>
  <c r="Q29" i="1"/>
  <c r="P29" i="1"/>
  <c r="O29" i="1"/>
  <c r="N29" i="1"/>
  <c r="M29" i="1"/>
  <c r="L29" i="1"/>
  <c r="K29" i="1"/>
  <c r="J29" i="1"/>
  <c r="I29" i="1"/>
  <c r="H29" i="1"/>
  <c r="U45" i="1"/>
  <c r="U506" i="1" l="1"/>
  <c r="R3889" i="1"/>
  <c r="U465" i="1"/>
  <c r="U238" i="1"/>
  <c r="U552" i="1"/>
  <c r="U941" i="1"/>
  <c r="U127" i="1"/>
  <c r="U34" i="1"/>
  <c r="U541" i="1"/>
  <c r="U417" i="1"/>
  <c r="U524" i="1"/>
  <c r="T928" i="1"/>
  <c r="H3938" i="1"/>
  <c r="I3889" i="1"/>
  <c r="J3889" i="1"/>
  <c r="H3889" i="1"/>
  <c r="N3889" i="1"/>
  <c r="M3889" i="1"/>
  <c r="Q3889" i="1"/>
  <c r="K3889" i="1"/>
  <c r="O3889" i="1"/>
  <c r="U2408" i="1"/>
  <c r="K2305" i="1"/>
  <c r="O2305" i="1"/>
  <c r="S2305" i="1"/>
  <c r="U2261" i="1"/>
  <c r="O3131" i="1"/>
  <c r="I1154" i="1"/>
  <c r="M1154" i="1"/>
  <c r="Q1154" i="1"/>
  <c r="L3889" i="1"/>
  <c r="P3889" i="1"/>
  <c r="K2377" i="1"/>
  <c r="S2377" i="1"/>
  <c r="J3912" i="1"/>
  <c r="R3912" i="1"/>
  <c r="H3777" i="1"/>
  <c r="L3777" i="1"/>
  <c r="P3777" i="1"/>
  <c r="H374" i="1"/>
  <c r="U374" i="1"/>
  <c r="H1492" i="1"/>
  <c r="L1492" i="1"/>
  <c r="P1492" i="1"/>
  <c r="J1862" i="1"/>
  <c r="R1862" i="1"/>
  <c r="H2348" i="1"/>
  <c r="L2348" i="1"/>
  <c r="P2348" i="1"/>
  <c r="H201" i="1"/>
  <c r="L201" i="1"/>
  <c r="P201" i="1"/>
  <c r="L2126" i="1"/>
  <c r="P2126" i="1"/>
  <c r="N2399" i="1"/>
  <c r="T3775" i="1"/>
  <c r="J254" i="1"/>
  <c r="N254" i="1"/>
  <c r="R254" i="1"/>
  <c r="J374" i="1"/>
  <c r="N374" i="1"/>
  <c r="R374" i="1"/>
  <c r="M895" i="1"/>
  <c r="S374" i="1"/>
  <c r="T374" i="1"/>
  <c r="U753" i="1"/>
  <c r="H324" i="1"/>
  <c r="L324" i="1"/>
  <c r="P324" i="1"/>
  <c r="J895" i="1"/>
  <c r="I1492" i="1"/>
  <c r="M1492" i="1"/>
  <c r="Q1492" i="1"/>
  <c r="I2126" i="1"/>
  <c r="M2126" i="1"/>
  <c r="Q2126" i="1"/>
  <c r="K2399" i="1"/>
  <c r="O2399" i="1"/>
  <c r="T2399" i="1"/>
  <c r="I2451" i="1"/>
  <c r="M2451" i="1"/>
  <c r="Q2451" i="1"/>
  <c r="I2924" i="1"/>
  <c r="M2924" i="1"/>
  <c r="Q2924" i="1"/>
  <c r="T3912" i="1"/>
  <c r="U3912" i="1"/>
  <c r="J3131" i="1"/>
  <c r="N3131" i="1"/>
  <c r="R3131" i="1"/>
  <c r="T3220" i="1"/>
  <c r="O2424" i="1"/>
  <c r="T2424" i="1"/>
  <c r="I2580" i="1"/>
  <c r="M2580" i="1"/>
  <c r="Q2580" i="1"/>
  <c r="T2602" i="1"/>
  <c r="J2873" i="1"/>
  <c r="N2873" i="1"/>
  <c r="R2873" i="1"/>
  <c r="H1203" i="1"/>
  <c r="L1203" i="1"/>
  <c r="P1203" i="1"/>
  <c r="I1291" i="1"/>
  <c r="M1291" i="1"/>
  <c r="Q1291" i="1"/>
  <c r="K1665" i="1"/>
  <c r="O1665" i="1"/>
  <c r="I3912" i="1"/>
  <c r="M3912" i="1"/>
  <c r="Q3912" i="1"/>
  <c r="K3288" i="1"/>
  <c r="O3288" i="1"/>
  <c r="T3288" i="1"/>
  <c r="H3335" i="1"/>
  <c r="P3335" i="1"/>
  <c r="I3397" i="1"/>
  <c r="M3397" i="1"/>
  <c r="Q3397" i="1"/>
  <c r="I3514" i="1"/>
  <c r="M3514" i="1"/>
  <c r="Q3514" i="1"/>
  <c r="K3539" i="1"/>
  <c r="O3539" i="1"/>
  <c r="S3539" i="1"/>
  <c r="M3647" i="1"/>
  <c r="K3880" i="1"/>
  <c r="T3183" i="1"/>
  <c r="K3475" i="1"/>
  <c r="O3475" i="1"/>
  <c r="S3475" i="1"/>
  <c r="H3288" i="1"/>
  <c r="L3288" i="1"/>
  <c r="P3288" i="1"/>
  <c r="U3288" i="1"/>
  <c r="U3309" i="1"/>
  <c r="H3801" i="1"/>
  <c r="H3903" i="1" s="1"/>
  <c r="P3801" i="1"/>
  <c r="P3903" i="1" s="1"/>
  <c r="K142" i="1"/>
  <c r="I201" i="1"/>
  <c r="Q201" i="1"/>
  <c r="R324" i="1"/>
  <c r="H629" i="1"/>
  <c r="L629" i="1"/>
  <c r="P629" i="1"/>
  <c r="H676" i="1"/>
  <c r="L676" i="1"/>
  <c r="P676" i="1"/>
  <c r="U700" i="1"/>
  <c r="K737" i="1"/>
  <c r="O737" i="1"/>
  <c r="S737" i="1"/>
  <c r="T737" i="1"/>
  <c r="U813" i="1"/>
  <c r="N895" i="1"/>
  <c r="R895" i="1"/>
  <c r="O72" i="1"/>
  <c r="T72" i="1"/>
  <c r="M142" i="1"/>
  <c r="K201" i="1"/>
  <c r="S201" i="1"/>
  <c r="J324" i="1"/>
  <c r="K374" i="1"/>
  <c r="O374" i="1"/>
  <c r="H599" i="1"/>
  <c r="L599" i="1"/>
  <c r="P599" i="1"/>
  <c r="H700" i="1"/>
  <c r="L700" i="1"/>
  <c r="P700" i="1"/>
  <c r="M700" i="1"/>
  <c r="L49" i="1"/>
  <c r="K72" i="1"/>
  <c r="J72" i="1"/>
  <c r="N72" i="1"/>
  <c r="R72" i="1"/>
  <c r="O201" i="1"/>
  <c r="H254" i="1"/>
  <c r="L254" i="1"/>
  <c r="P254" i="1"/>
  <c r="I324" i="1"/>
  <c r="M324" i="1"/>
  <c r="Q324" i="1"/>
  <c r="P374" i="1"/>
  <c r="K700" i="1"/>
  <c r="O700" i="1"/>
  <c r="H737" i="1"/>
  <c r="P737" i="1"/>
  <c r="J1291" i="1"/>
  <c r="N1291" i="1"/>
  <c r="R1291" i="1"/>
  <c r="U1653" i="1"/>
  <c r="U1665" i="1" s="1"/>
  <c r="H1665" i="1"/>
  <c r="L1665" i="1"/>
  <c r="P1665" i="1"/>
  <c r="H1862" i="1"/>
  <c r="P1862" i="1"/>
  <c r="H2028" i="1"/>
  <c r="L2028" i="1"/>
  <c r="P2028" i="1"/>
  <c r="K2061" i="1"/>
  <c r="O2061" i="1"/>
  <c r="S2061" i="1"/>
  <c r="U1480" i="1"/>
  <c r="U1492" i="1" s="1"/>
  <c r="K1831" i="1"/>
  <c r="O1831" i="1"/>
  <c r="S1831" i="1"/>
  <c r="K1862" i="1"/>
  <c r="O1862" i="1"/>
  <c r="S1862" i="1"/>
  <c r="K1969" i="1"/>
  <c r="O1969" i="1"/>
  <c r="H2061" i="1"/>
  <c r="P2061" i="1"/>
  <c r="I1260" i="1"/>
  <c r="M1260" i="1"/>
  <c r="Q1260" i="1"/>
  <c r="J1831" i="1"/>
  <c r="N1831" i="1"/>
  <c r="R1831" i="1"/>
  <c r="T1965" i="1"/>
  <c r="J1969" i="1"/>
  <c r="N1969" i="1"/>
  <c r="R1969" i="1"/>
  <c r="J2249" i="1"/>
  <c r="N2249" i="1"/>
  <c r="R2249" i="1"/>
  <c r="H2377" i="1"/>
  <c r="L2377" i="1"/>
  <c r="P2377" i="1"/>
  <c r="O2668" i="1"/>
  <c r="U2315" i="1"/>
  <c r="I2424" i="1"/>
  <c r="H2451" i="1"/>
  <c r="P2451" i="1"/>
  <c r="J2171" i="1"/>
  <c r="R2171" i="1"/>
  <c r="U2237" i="1"/>
  <c r="I2377" i="1"/>
  <c r="M2377" i="1"/>
  <c r="Q2377" i="1"/>
  <c r="Q2424" i="1"/>
  <c r="K2580" i="1"/>
  <c r="O2580" i="1"/>
  <c r="S2580" i="1"/>
  <c r="U2580" i="1"/>
  <c r="I2602" i="1"/>
  <c r="M2602" i="1"/>
  <c r="Q2602" i="1"/>
  <c r="K2623" i="1"/>
  <c r="O2623" i="1"/>
  <c r="U2623" i="1"/>
  <c r="T2645" i="1"/>
  <c r="T3887" i="1" s="1"/>
  <c r="K2873" i="1"/>
  <c r="O2873" i="1"/>
  <c r="S2873" i="1"/>
  <c r="T2873" i="1"/>
  <c r="U2901" i="1"/>
  <c r="J2948" i="1"/>
  <c r="N2948" i="1"/>
  <c r="R2948" i="1"/>
  <c r="H3084" i="1"/>
  <c r="L3084" i="1"/>
  <c r="P3084" i="1"/>
  <c r="H3131" i="1"/>
  <c r="L3131" i="1"/>
  <c r="P3131" i="1"/>
  <c r="K3155" i="1"/>
  <c r="O3155" i="1"/>
  <c r="M2948" i="1"/>
  <c r="U3072" i="1"/>
  <c r="J3183" i="1"/>
  <c r="R3183" i="1"/>
  <c r="J3220" i="1"/>
  <c r="N3220" i="1"/>
  <c r="R3220" i="1"/>
  <c r="M3335" i="1"/>
  <c r="J2924" i="1"/>
  <c r="N2924" i="1"/>
  <c r="R2924" i="1"/>
  <c r="I3131" i="1"/>
  <c r="M3131" i="1"/>
  <c r="Q3131" i="1"/>
  <c r="H3155" i="1"/>
  <c r="L3155" i="1"/>
  <c r="P3155" i="1"/>
  <c r="I3183" i="1"/>
  <c r="M3183" i="1"/>
  <c r="Q3183" i="1"/>
  <c r="J3714" i="1"/>
  <c r="N3714" i="1"/>
  <c r="R3714" i="1"/>
  <c r="N3777" i="1"/>
  <c r="J3288" i="1"/>
  <c r="R3288" i="1"/>
  <c r="H3514" i="1"/>
  <c r="L3514" i="1"/>
  <c r="P3514" i="1"/>
  <c r="P3880" i="1"/>
  <c r="I3288" i="1"/>
  <c r="M3288" i="1"/>
  <c r="Q3288" i="1"/>
  <c r="U3323" i="1"/>
  <c r="U3335" i="1" s="1"/>
  <c r="L3938" i="1"/>
  <c r="P3938" i="1"/>
  <c r="J3397" i="1"/>
  <c r="N3397" i="1"/>
  <c r="R3397" i="1"/>
  <c r="H3475" i="1"/>
  <c r="L3475" i="1"/>
  <c r="P3475" i="1"/>
  <c r="N3514" i="1"/>
  <c r="K3600" i="1"/>
  <c r="O3600" i="1"/>
  <c r="O49" i="1"/>
  <c r="J142" i="1"/>
  <c r="N142" i="1"/>
  <c r="R142" i="1"/>
  <c r="M201" i="1"/>
  <c r="U226" i="1"/>
  <c r="K254" i="1"/>
  <c r="O254" i="1"/>
  <c r="H49" i="1"/>
  <c r="J49" i="1"/>
  <c r="N49" i="1"/>
  <c r="P49" i="1"/>
  <c r="H72" i="1"/>
  <c r="L72" i="1"/>
  <c r="P72" i="1"/>
  <c r="I72" i="1"/>
  <c r="M72" i="1"/>
  <c r="Q72" i="1"/>
  <c r="I142" i="1"/>
  <c r="Q142" i="1"/>
  <c r="O142" i="1"/>
  <c r="J201" i="1"/>
  <c r="N201" i="1"/>
  <c r="R201" i="1"/>
  <c r="K324" i="1"/>
  <c r="O324" i="1"/>
  <c r="T324" i="1"/>
  <c r="I374" i="1"/>
  <c r="M374" i="1"/>
  <c r="Q374" i="1"/>
  <c r="R49" i="1"/>
  <c r="M49" i="1"/>
  <c r="U130" i="1"/>
  <c r="U142" i="1" s="1"/>
  <c r="H142" i="1"/>
  <c r="L142" i="1"/>
  <c r="P142" i="1"/>
  <c r="I254" i="1"/>
  <c r="M254" i="1"/>
  <c r="Q254" i="1"/>
  <c r="N324" i="1"/>
  <c r="L374" i="1"/>
  <c r="U403" i="1"/>
  <c r="U490" i="1"/>
  <c r="J599" i="1"/>
  <c r="N599" i="1"/>
  <c r="R599" i="1"/>
  <c r="J629" i="1"/>
  <c r="N629" i="1"/>
  <c r="R629" i="1"/>
  <c r="T629" i="1"/>
  <c r="J676" i="1"/>
  <c r="N676" i="1"/>
  <c r="R676" i="1"/>
  <c r="J700" i="1"/>
  <c r="N700" i="1"/>
  <c r="R700" i="1"/>
  <c r="T700" i="1"/>
  <c r="J737" i="1"/>
  <c r="N737" i="1"/>
  <c r="R737" i="1"/>
  <c r="H895" i="1"/>
  <c r="L895" i="1"/>
  <c r="P895" i="1"/>
  <c r="H977" i="1"/>
  <c r="L977" i="1"/>
  <c r="P977" i="1"/>
  <c r="H1154" i="1"/>
  <c r="L1154" i="1"/>
  <c r="P1154" i="1"/>
  <c r="I599" i="1"/>
  <c r="M599" i="1"/>
  <c r="Q599" i="1"/>
  <c r="I629" i="1"/>
  <c r="M629" i="1"/>
  <c r="Q629" i="1"/>
  <c r="I676" i="1"/>
  <c r="M676" i="1"/>
  <c r="Q676" i="1"/>
  <c r="O676" i="1"/>
  <c r="I700" i="1"/>
  <c r="Q700" i="1"/>
  <c r="S700" i="1"/>
  <c r="I737" i="1"/>
  <c r="M737" i="1"/>
  <c r="Q737" i="1"/>
  <c r="L737" i="1"/>
  <c r="U770" i="1"/>
  <c r="K895" i="1"/>
  <c r="O895" i="1"/>
  <c r="S895" i="1"/>
  <c r="K977" i="1"/>
  <c r="O977" i="1"/>
  <c r="S977" i="1"/>
  <c r="K599" i="1"/>
  <c r="O599" i="1"/>
  <c r="K629" i="1"/>
  <c r="O629" i="1"/>
  <c r="S629" i="1"/>
  <c r="K676" i="1"/>
  <c r="U854" i="1"/>
  <c r="U1179" i="1"/>
  <c r="I1203" i="1"/>
  <c r="Q1203" i="1"/>
  <c r="J1260" i="1"/>
  <c r="N1260" i="1"/>
  <c r="R1260" i="1"/>
  <c r="O2028" i="1"/>
  <c r="K2028" i="1"/>
  <c r="N2061" i="1"/>
  <c r="H2126" i="1"/>
  <c r="N1862" i="1"/>
  <c r="I1969" i="1"/>
  <c r="M1969" i="1"/>
  <c r="Q1969" i="1"/>
  <c r="J2028" i="1"/>
  <c r="N2028" i="1"/>
  <c r="R2028" i="1"/>
  <c r="I2061" i="1"/>
  <c r="M2061" i="1"/>
  <c r="Q2061" i="1"/>
  <c r="K2126" i="1"/>
  <c r="O2126" i="1"/>
  <c r="T2126" i="1"/>
  <c r="U2126" i="1"/>
  <c r="I2171" i="1"/>
  <c r="M2171" i="1"/>
  <c r="Q2171" i="1"/>
  <c r="L2171" i="1"/>
  <c r="I2249" i="1"/>
  <c r="M2249" i="1"/>
  <c r="Q2249" i="1"/>
  <c r="J2305" i="1"/>
  <c r="N2305" i="1"/>
  <c r="R2305" i="1"/>
  <c r="K2348" i="1"/>
  <c r="O2348" i="1"/>
  <c r="J977" i="1"/>
  <c r="N977" i="1"/>
  <c r="R977" i="1"/>
  <c r="K1154" i="1"/>
  <c r="O1154" i="1"/>
  <c r="S1154" i="1"/>
  <c r="K1203" i="1"/>
  <c r="O1203" i="1"/>
  <c r="S1203" i="1"/>
  <c r="M1203" i="1"/>
  <c r="H1260" i="1"/>
  <c r="L1260" i="1"/>
  <c r="P1260" i="1"/>
  <c r="L1291" i="1"/>
  <c r="K1492" i="1"/>
  <c r="O1492" i="1"/>
  <c r="J1665" i="1"/>
  <c r="N1665" i="1"/>
  <c r="R1665" i="1"/>
  <c r="I1831" i="1"/>
  <c r="M1831" i="1"/>
  <c r="Q1831" i="1"/>
  <c r="I1862" i="1"/>
  <c r="M1862" i="1"/>
  <c r="Q1862" i="1"/>
  <c r="H1969" i="1"/>
  <c r="L1969" i="1"/>
  <c r="P1969" i="1"/>
  <c r="I2028" i="1"/>
  <c r="M2028" i="1"/>
  <c r="Q2028" i="1"/>
  <c r="U2028" i="1"/>
  <c r="L2061" i="1"/>
  <c r="J2061" i="1"/>
  <c r="R2061" i="1"/>
  <c r="J2126" i="1"/>
  <c r="R2126" i="1"/>
  <c r="H2171" i="1"/>
  <c r="P2171" i="1"/>
  <c r="H2249" i="1"/>
  <c r="L2249" i="1"/>
  <c r="P2249" i="1"/>
  <c r="I2305" i="1"/>
  <c r="M2305" i="1"/>
  <c r="Q2305" i="1"/>
  <c r="J2348" i="1"/>
  <c r="N2348" i="1"/>
  <c r="I977" i="1"/>
  <c r="M977" i="1"/>
  <c r="Q977" i="1"/>
  <c r="J1154" i="1"/>
  <c r="N1154" i="1"/>
  <c r="R1154" i="1"/>
  <c r="T1154" i="1"/>
  <c r="U1154" i="1"/>
  <c r="J1203" i="1"/>
  <c r="N1203" i="1"/>
  <c r="R1203" i="1"/>
  <c r="K1260" i="1"/>
  <c r="O1260" i="1"/>
  <c r="S1260" i="1"/>
  <c r="K1291" i="1"/>
  <c r="O1291" i="1"/>
  <c r="H1291" i="1"/>
  <c r="P1291" i="1"/>
  <c r="U1321" i="1"/>
  <c r="J1492" i="1"/>
  <c r="N1492" i="1"/>
  <c r="R1492" i="1"/>
  <c r="I1665" i="1"/>
  <c r="M1665" i="1"/>
  <c r="Q1665" i="1"/>
  <c r="H1831" i="1"/>
  <c r="L1831" i="1"/>
  <c r="P1831" i="1"/>
  <c r="L1862" i="1"/>
  <c r="K2171" i="1"/>
  <c r="O2171" i="1"/>
  <c r="S2171" i="1"/>
  <c r="N2171" i="1"/>
  <c r="K2249" i="1"/>
  <c r="O2249" i="1"/>
  <c r="S2249" i="1"/>
  <c r="H2305" i="1"/>
  <c r="L2305" i="1"/>
  <c r="P2305" i="1"/>
  <c r="I2348" i="1"/>
  <c r="M2348" i="1"/>
  <c r="Q2348" i="1"/>
  <c r="J2399" i="1"/>
  <c r="R2399" i="1"/>
  <c r="J2424" i="1"/>
  <c r="N2424" i="1"/>
  <c r="R2424" i="1"/>
  <c r="K2424" i="1"/>
  <c r="S2424" i="1"/>
  <c r="L2451" i="1"/>
  <c r="H2580" i="1"/>
  <c r="L2580" i="1"/>
  <c r="P2580" i="1"/>
  <c r="L2602" i="1"/>
  <c r="H2602" i="1"/>
  <c r="P2602" i="1"/>
  <c r="J2645" i="1"/>
  <c r="J3887" i="1" s="1"/>
  <c r="J3886" i="1" s="1"/>
  <c r="N2645" i="1"/>
  <c r="N3887" i="1" s="1"/>
  <c r="N3886" i="1" s="1"/>
  <c r="R2645" i="1"/>
  <c r="R3887" i="1" s="1"/>
  <c r="R3886" i="1" s="1"/>
  <c r="T2664" i="1"/>
  <c r="T2652" i="1"/>
  <c r="M2668" i="1"/>
  <c r="O2377" i="1"/>
  <c r="T2377" i="1"/>
  <c r="I2399" i="1"/>
  <c r="M2399" i="1"/>
  <c r="Q2399" i="1"/>
  <c r="H2399" i="1"/>
  <c r="P2399" i="1"/>
  <c r="M2424" i="1"/>
  <c r="K2451" i="1"/>
  <c r="O2451" i="1"/>
  <c r="T2451" i="1"/>
  <c r="U2451" i="1"/>
  <c r="K2602" i="1"/>
  <c r="O2602" i="1"/>
  <c r="U2602" i="1"/>
  <c r="M2645" i="1"/>
  <c r="M3887" i="1" s="1"/>
  <c r="M3886" i="1" s="1"/>
  <c r="S3910" i="1"/>
  <c r="R2348" i="1"/>
  <c r="J2377" i="1"/>
  <c r="N2377" i="1"/>
  <c r="R2377" i="1"/>
  <c r="L2399" i="1"/>
  <c r="H2424" i="1"/>
  <c r="L2424" i="1"/>
  <c r="P2424" i="1"/>
  <c r="J2451" i="1"/>
  <c r="N2451" i="1"/>
  <c r="R2451" i="1"/>
  <c r="J2580" i="1"/>
  <c r="N2580" i="1"/>
  <c r="R2580" i="1"/>
  <c r="J2602" i="1"/>
  <c r="N2602" i="1"/>
  <c r="R2602" i="1"/>
  <c r="N2623" i="1"/>
  <c r="J2668" i="1"/>
  <c r="N2668" i="1"/>
  <c r="R2668" i="1"/>
  <c r="I2948" i="1"/>
  <c r="Q2948" i="1"/>
  <c r="I2623" i="1"/>
  <c r="M2623" i="1"/>
  <c r="Q2623" i="1"/>
  <c r="L2623" i="1"/>
  <c r="H2645" i="1"/>
  <c r="H3887" i="1" s="1"/>
  <c r="H3886" i="1" s="1"/>
  <c r="L2645" i="1"/>
  <c r="L3887" i="1" s="1"/>
  <c r="L3886" i="1" s="1"/>
  <c r="P2645" i="1"/>
  <c r="P3887" i="1" s="1"/>
  <c r="P3886" i="1" s="1"/>
  <c r="I2645" i="1"/>
  <c r="I3887" i="1" s="1"/>
  <c r="I3886" i="1" s="1"/>
  <c r="Q2645" i="1"/>
  <c r="Q3887" i="1" s="1"/>
  <c r="Q3886" i="1" s="1"/>
  <c r="H2668" i="1"/>
  <c r="L2668" i="1"/>
  <c r="P2668" i="1"/>
  <c r="I2668" i="1"/>
  <c r="Q2668" i="1"/>
  <c r="I2873" i="1"/>
  <c r="M2873" i="1"/>
  <c r="Q2873" i="1"/>
  <c r="H2924" i="1"/>
  <c r="L2924" i="1"/>
  <c r="P2924" i="1"/>
  <c r="H2948" i="1"/>
  <c r="L2948" i="1"/>
  <c r="P2948" i="1"/>
  <c r="K2948" i="1"/>
  <c r="S2948" i="1"/>
  <c r="J3084" i="1"/>
  <c r="N3084" i="1"/>
  <c r="R3084" i="1"/>
  <c r="K3912" i="1"/>
  <c r="S3912" i="1"/>
  <c r="H2623" i="1"/>
  <c r="P2623" i="1"/>
  <c r="J2623" i="1"/>
  <c r="R2623" i="1"/>
  <c r="K2645" i="1"/>
  <c r="K3887" i="1" s="1"/>
  <c r="K3886" i="1" s="1"/>
  <c r="O2645" i="1"/>
  <c r="O3887" i="1" s="1"/>
  <c r="O3886" i="1" s="1"/>
  <c r="S2645" i="1"/>
  <c r="S3887" i="1" s="1"/>
  <c r="K2668" i="1"/>
  <c r="H2873" i="1"/>
  <c r="L2873" i="1"/>
  <c r="P2873" i="1"/>
  <c r="K2924" i="1"/>
  <c r="O2924" i="1"/>
  <c r="O2948" i="1"/>
  <c r="I3084" i="1"/>
  <c r="M3084" i="1"/>
  <c r="Q3084" i="1"/>
  <c r="K3131" i="1"/>
  <c r="S3131" i="1"/>
  <c r="T3131" i="1"/>
  <c r="U3131" i="1"/>
  <c r="M3155" i="1"/>
  <c r="I3220" i="1"/>
  <c r="M3220" i="1"/>
  <c r="Q3220" i="1"/>
  <c r="H3220" i="1"/>
  <c r="L3220" i="1"/>
  <c r="P3220" i="1"/>
  <c r="N3288" i="1"/>
  <c r="H3183" i="1"/>
  <c r="L3183" i="1"/>
  <c r="P3183" i="1"/>
  <c r="U3183" i="1"/>
  <c r="N3183" i="1"/>
  <c r="U3220" i="1"/>
  <c r="T3155" i="1"/>
  <c r="K3183" i="1"/>
  <c r="O3183" i="1"/>
  <c r="S3183" i="1"/>
  <c r="K3220" i="1"/>
  <c r="O3220" i="1"/>
  <c r="J3155" i="1"/>
  <c r="N3155" i="1"/>
  <c r="R3155" i="1"/>
  <c r="I3155" i="1"/>
  <c r="Q3155" i="1"/>
  <c r="K3335" i="1"/>
  <c r="O3335" i="1"/>
  <c r="H3397" i="1"/>
  <c r="L3397" i="1"/>
  <c r="P3397" i="1"/>
  <c r="J3475" i="1"/>
  <c r="N3475" i="1"/>
  <c r="R3475" i="1"/>
  <c r="J3514" i="1"/>
  <c r="R3514" i="1"/>
  <c r="J3335" i="1"/>
  <c r="N3335" i="1"/>
  <c r="R3335" i="1"/>
  <c r="I3335" i="1"/>
  <c r="Q3335" i="1"/>
  <c r="K3397" i="1"/>
  <c r="O3397" i="1"/>
  <c r="T3397" i="1"/>
  <c r="U3397" i="1"/>
  <c r="I3475" i="1"/>
  <c r="M3475" i="1"/>
  <c r="Q3475" i="1"/>
  <c r="K3514" i="1"/>
  <c r="O3514" i="1"/>
  <c r="T3539" i="1"/>
  <c r="L3335" i="1"/>
  <c r="U3539" i="1"/>
  <c r="J3539" i="1"/>
  <c r="U3898" i="1"/>
  <c r="I3880" i="1"/>
  <c r="I3897" i="1" s="1"/>
  <c r="Q3880" i="1"/>
  <c r="Q3897" i="1" s="1"/>
  <c r="N3539" i="1"/>
  <c r="R3539" i="1"/>
  <c r="J3600" i="1"/>
  <c r="N3600" i="1"/>
  <c r="R3600" i="1"/>
  <c r="H3647" i="1"/>
  <c r="L3647" i="1"/>
  <c r="P3647" i="1"/>
  <c r="I3714" i="1"/>
  <c r="M3714" i="1"/>
  <c r="Q3714" i="1"/>
  <c r="U3727" i="1"/>
  <c r="M3777" i="1"/>
  <c r="H3880" i="1"/>
  <c r="H3897" i="1" s="1"/>
  <c r="M3539" i="1"/>
  <c r="I3539" i="1"/>
  <c r="Q3539" i="1"/>
  <c r="I3600" i="1"/>
  <c r="M3600" i="1"/>
  <c r="Q3600" i="1"/>
  <c r="K3647" i="1"/>
  <c r="O3647" i="1"/>
  <c r="U3635" i="1"/>
  <c r="U3647" i="1" s="1"/>
  <c r="H3714" i="1"/>
  <c r="L3714" i="1"/>
  <c r="P3714" i="1"/>
  <c r="T3801" i="1"/>
  <c r="T3903" i="1" s="1"/>
  <c r="H3539" i="1"/>
  <c r="L3539" i="1"/>
  <c r="P3539" i="1"/>
  <c r="H3600" i="1"/>
  <c r="L3600" i="1"/>
  <c r="P3600" i="1"/>
  <c r="U3630" i="1"/>
  <c r="J3647" i="1"/>
  <c r="N3647" i="1"/>
  <c r="R3647" i="1"/>
  <c r="I3647" i="1"/>
  <c r="Q3647" i="1"/>
  <c r="K3714" i="1"/>
  <c r="O3714" i="1"/>
  <c r="M3880" i="1"/>
  <c r="K3777" i="1"/>
  <c r="I3777" i="1"/>
  <c r="Q3777" i="1"/>
  <c r="K3801" i="1"/>
  <c r="K3903" i="1" s="1"/>
  <c r="O3801" i="1"/>
  <c r="O3903" i="1" s="1"/>
  <c r="L3880" i="1"/>
  <c r="L3897" i="1" s="1"/>
  <c r="O3880" i="1"/>
  <c r="O3897" i="1" s="1"/>
  <c r="K3938" i="1"/>
  <c r="O3938" i="1"/>
  <c r="S3938" i="1"/>
  <c r="J3938" i="1"/>
  <c r="N3938" i="1"/>
  <c r="R3938" i="1"/>
  <c r="T3938" i="1"/>
  <c r="U3775" i="1"/>
  <c r="U3777" i="1" s="1"/>
  <c r="M3801" i="1"/>
  <c r="M3903" i="1" s="1"/>
  <c r="J3880" i="1"/>
  <c r="J3897" i="1" s="1"/>
  <c r="N3880" i="1"/>
  <c r="R3880" i="1"/>
  <c r="R3897" i="1" s="1"/>
  <c r="I3938" i="1"/>
  <c r="M3938" i="1"/>
  <c r="Q3938" i="1"/>
  <c r="U29" i="1"/>
  <c r="U37" i="1"/>
  <c r="U72" i="1"/>
  <c r="T45" i="1"/>
  <c r="K49" i="1"/>
  <c r="S49" i="1"/>
  <c r="S72" i="1"/>
  <c r="I49" i="1"/>
  <c r="Q49" i="1"/>
  <c r="U676" i="1"/>
  <c r="S142" i="1"/>
  <c r="U242" i="1"/>
  <c r="S676" i="1"/>
  <c r="U737" i="1"/>
  <c r="U841" i="1"/>
  <c r="S254" i="1"/>
  <c r="S324" i="1"/>
  <c r="S599" i="1"/>
  <c r="U160" i="1"/>
  <c r="T250" i="1"/>
  <c r="U324" i="1"/>
  <c r="T595" i="1"/>
  <c r="U654" i="1"/>
  <c r="U3907" i="1"/>
  <c r="U890" i="1"/>
  <c r="U189" i="1"/>
  <c r="U776" i="1"/>
  <c r="I895" i="1"/>
  <c r="Q895" i="1"/>
  <c r="T895" i="1"/>
  <c r="U2061" i="1"/>
  <c r="U629" i="1"/>
  <c r="U872" i="1"/>
  <c r="U3904" i="1"/>
  <c r="U887" i="1"/>
  <c r="U1249" i="1"/>
  <c r="U1275" i="1"/>
  <c r="U1392" i="1"/>
  <c r="S1665" i="1"/>
  <c r="S2028" i="1"/>
  <c r="S2126" i="1"/>
  <c r="U2171" i="1"/>
  <c r="U908" i="1"/>
  <c r="U928" i="1"/>
  <c r="T1481" i="1"/>
  <c r="T3890" i="1" s="1"/>
  <c r="T3889" i="1" s="1"/>
  <c r="U1199" i="1"/>
  <c r="S1492" i="1"/>
  <c r="T2028" i="1"/>
  <c r="U1279" i="1"/>
  <c r="U1846" i="1"/>
  <c r="U1887" i="1"/>
  <c r="U2045" i="1"/>
  <c r="T1199" i="1"/>
  <c r="S1291" i="1"/>
  <c r="U1957" i="1"/>
  <c r="U1965" i="1"/>
  <c r="T2171" i="1"/>
  <c r="U2424" i="1"/>
  <c r="U3910" i="1"/>
  <c r="U1245" i="1"/>
  <c r="U1524" i="1"/>
  <c r="U1819" i="1"/>
  <c r="S1969" i="1"/>
  <c r="U1850" i="1"/>
  <c r="U3909" i="1"/>
  <c r="S3889" i="1"/>
  <c r="U3889" i="1"/>
  <c r="N2126" i="1"/>
  <c r="U2249" i="1"/>
  <c r="U2336" i="1"/>
  <c r="S2399" i="1"/>
  <c r="T2580" i="1"/>
  <c r="U2645" i="1"/>
  <c r="S2668" i="1"/>
  <c r="U2873" i="1"/>
  <c r="U2948" i="1"/>
  <c r="U3514" i="1"/>
  <c r="S2348" i="1"/>
  <c r="U2399" i="1"/>
  <c r="U2668" i="1"/>
  <c r="T2948" i="1"/>
  <c r="U2194" i="1"/>
  <c r="U2377" i="1"/>
  <c r="S2451" i="1"/>
  <c r="S2602" i="1"/>
  <c r="T2668" i="1"/>
  <c r="U2912" i="1"/>
  <c r="U3023" i="1"/>
  <c r="O3084" i="1"/>
  <c r="S2623" i="1"/>
  <c r="S2924" i="1"/>
  <c r="U2970" i="1"/>
  <c r="U3005" i="1"/>
  <c r="U2652" i="1"/>
  <c r="T2623" i="1"/>
  <c r="U3084" i="1"/>
  <c r="K3084" i="1"/>
  <c r="U3600" i="1"/>
  <c r="L3912" i="1"/>
  <c r="L3908" i="1"/>
  <c r="S3397" i="1"/>
  <c r="U3436" i="1"/>
  <c r="S3514" i="1"/>
  <c r="S3600" i="1"/>
  <c r="T3899" i="1"/>
  <c r="T3744" i="1"/>
  <c r="J3777" i="1"/>
  <c r="R3777" i="1"/>
  <c r="I3801" i="1"/>
  <c r="I3903" i="1" s="1"/>
  <c r="Q3801" i="1"/>
  <c r="Q3903" i="1" s="1"/>
  <c r="U3880" i="1"/>
  <c r="P3897" i="1"/>
  <c r="O3912" i="1"/>
  <c r="O3908" i="1"/>
  <c r="S3288" i="1"/>
  <c r="S3714" i="1"/>
  <c r="U3702" i="1"/>
  <c r="U3902" i="1"/>
  <c r="T3777" i="1"/>
  <c r="S3777" i="1"/>
  <c r="N3801" i="1"/>
  <c r="N3903" i="1" s="1"/>
  <c r="J3801" i="1"/>
  <c r="J3903" i="1" s="1"/>
  <c r="R3801" i="1"/>
  <c r="R3903" i="1" s="1"/>
  <c r="J3908" i="1"/>
  <c r="R3908" i="1"/>
  <c r="K3897" i="1"/>
  <c r="S3880" i="1"/>
  <c r="M3908" i="1"/>
  <c r="S3155" i="1"/>
  <c r="S3220" i="1"/>
  <c r="S3335" i="1"/>
  <c r="S3647" i="1"/>
  <c r="N3897" i="1"/>
  <c r="H3912" i="1"/>
  <c r="P3912" i="1"/>
  <c r="H3908" i="1"/>
  <c r="P3908" i="1"/>
  <c r="U3155" i="1"/>
  <c r="U3498" i="1"/>
  <c r="U3568" i="1"/>
  <c r="U3744" i="1"/>
  <c r="U3899" i="1"/>
  <c r="U3801" i="1"/>
  <c r="L3801" i="1"/>
  <c r="L3903" i="1" s="1"/>
  <c r="T3880" i="1"/>
  <c r="S3084" i="1"/>
  <c r="K3908" i="1"/>
  <c r="S3908" i="1"/>
  <c r="U3908" i="1"/>
  <c r="N3908" i="1"/>
  <c r="U3463" i="1"/>
  <c r="U3901" i="1"/>
  <c r="I3908" i="1"/>
  <c r="Q3908" i="1"/>
  <c r="T3908" i="1"/>
  <c r="O3777" i="1"/>
  <c r="M3897" i="1"/>
  <c r="T3898" i="1"/>
  <c r="S3901" i="1"/>
  <c r="U3938" i="1"/>
  <c r="S3896" i="1"/>
  <c r="T3896" i="1"/>
  <c r="T3727" i="1"/>
  <c r="S3801" i="1"/>
  <c r="T566" i="1" l="1"/>
  <c r="U587" i="1"/>
  <c r="U599" i="1" s="1"/>
  <c r="T3309" i="1"/>
  <c r="T3498" i="1"/>
  <c r="T2908" i="1"/>
  <c r="T3568" i="1"/>
  <c r="T3447" i="1"/>
  <c r="T130" i="1"/>
  <c r="T3681" i="1"/>
  <c r="T2261" i="1"/>
  <c r="T2912" i="1"/>
  <c r="H3917" i="1"/>
  <c r="H3941" i="1" s="1"/>
  <c r="O3917" i="1"/>
  <c r="O3941" i="1" s="1"/>
  <c r="L3917" i="1"/>
  <c r="L3941" i="1" s="1"/>
  <c r="R3917" i="1"/>
  <c r="R3941" i="1" s="1"/>
  <c r="P3917" i="1"/>
  <c r="P3941" i="1" s="1"/>
  <c r="I3917" i="1"/>
  <c r="I3941" i="1" s="1"/>
  <c r="Q3917" i="1"/>
  <c r="Q3941" i="1" s="1"/>
  <c r="N3917" i="1"/>
  <c r="N3941" i="1" s="1"/>
  <c r="T3910" i="1"/>
  <c r="M3917" i="1"/>
  <c r="M3941" i="1" s="1"/>
  <c r="K3917" i="1"/>
  <c r="K3941" i="1" s="1"/>
  <c r="J3917" i="1"/>
  <c r="J3941" i="1" s="1"/>
  <c r="T3502" i="1"/>
  <c r="S3886" i="1"/>
  <c r="U1969" i="1"/>
  <c r="U254" i="1"/>
  <c r="T2293" i="1"/>
  <c r="T2045" i="1"/>
  <c r="T2049" i="1"/>
  <c r="T3702" i="1"/>
  <c r="U3897" i="1"/>
  <c r="U1203" i="1"/>
  <c r="T2273" i="1"/>
  <c r="T1367" i="1"/>
  <c r="T1392" i="1"/>
  <c r="T403" i="1"/>
  <c r="S3903" i="1"/>
  <c r="U3714" i="1"/>
  <c r="U3887" i="1"/>
  <c r="U1831" i="1"/>
  <c r="U49" i="1"/>
  <c r="T1555" i="1"/>
  <c r="T3032" i="1"/>
  <c r="T3023" i="1"/>
  <c r="U3475" i="1"/>
  <c r="U1260" i="1"/>
  <c r="T3419" i="1"/>
  <c r="T1524" i="1"/>
  <c r="T3622" i="1"/>
  <c r="T2978" i="1"/>
  <c r="T3897" i="1"/>
  <c r="S3897" i="1"/>
  <c r="U2924" i="1"/>
  <c r="U1291" i="1"/>
  <c r="U201" i="1"/>
  <c r="T2901" i="1"/>
  <c r="T1279" i="1"/>
  <c r="T1275" i="1"/>
  <c r="T1191" i="1"/>
  <c r="T506" i="1"/>
  <c r="T417" i="1"/>
  <c r="T160" i="1"/>
  <c r="U3903" i="1"/>
  <c r="T941" i="1"/>
  <c r="T465" i="1"/>
  <c r="T37" i="1"/>
  <c r="T95" i="1"/>
  <c r="U2348" i="1"/>
  <c r="U1862" i="1"/>
  <c r="U895" i="1"/>
  <c r="T3323" i="1" l="1"/>
  <c r="T3335" i="1" s="1"/>
  <c r="T3635" i="1"/>
  <c r="T3647" i="1" s="1"/>
  <c r="T1179" i="1"/>
  <c r="T29" i="1"/>
  <c r="T2970" i="1"/>
  <c r="T2237" i="1"/>
  <c r="T3630" i="1"/>
  <c r="T3588" i="1"/>
  <c r="T552" i="1"/>
  <c r="T3463" i="1"/>
  <c r="T3475" i="1" s="1"/>
  <c r="T908" i="1"/>
  <c r="T3013" i="1"/>
  <c r="T1249" i="1"/>
  <c r="T1232" i="1"/>
  <c r="T189" i="1"/>
  <c r="T1653" i="1"/>
  <c r="T1665" i="1" s="1"/>
  <c r="T49" i="1"/>
  <c r="T1538" i="1"/>
  <c r="U961" i="1"/>
  <c r="U965" i="1"/>
  <c r="T3459" i="1"/>
  <c r="T142" i="1"/>
  <c r="T1291" i="1"/>
  <c r="T541" i="1"/>
  <c r="T490" i="1"/>
  <c r="T1356" i="1"/>
  <c r="T1456" i="1"/>
  <c r="S3917" i="1"/>
  <c r="T452" i="1"/>
  <c r="T34" i="1"/>
  <c r="T3041" i="1"/>
  <c r="T961" i="1"/>
  <c r="T1321" i="1"/>
  <c r="T1480" i="1"/>
  <c r="T1625" i="1"/>
  <c r="T1846" i="1"/>
  <c r="T1850" i="1"/>
  <c r="T3436" i="1"/>
  <c r="T2279" i="1"/>
  <c r="T654" i="1"/>
  <c r="T664" i="1"/>
  <c r="T3714" i="1"/>
  <c r="T1957" i="1"/>
  <c r="T1887" i="1"/>
  <c r="U3886" i="1"/>
  <c r="T587" i="1"/>
  <c r="T524" i="1"/>
  <c r="U2279" i="1"/>
  <c r="U2293" i="1"/>
  <c r="T242" i="1"/>
  <c r="T226" i="1"/>
  <c r="T1203" i="1"/>
  <c r="T238" i="1"/>
  <c r="T2061" i="1"/>
  <c r="T169" i="1"/>
  <c r="T3514" i="1"/>
  <c r="T965" i="1"/>
  <c r="T181" i="1"/>
  <c r="T2924" i="1"/>
  <c r="T2305" i="1"/>
  <c r="T3005" i="1"/>
  <c r="T2194" i="1" l="1"/>
  <c r="T3600" i="1"/>
  <c r="T201" i="1"/>
  <c r="T1260" i="1"/>
  <c r="T1819" i="1"/>
  <c r="T1698" i="1"/>
  <c r="U3917" i="1"/>
  <c r="S3941" i="1"/>
  <c r="T977" i="1"/>
  <c r="T2249" i="1"/>
  <c r="T2332" i="1"/>
  <c r="T1862" i="1"/>
  <c r="U977" i="1"/>
  <c r="T1969" i="1"/>
  <c r="T254" i="1"/>
  <c r="U2305" i="1"/>
  <c r="T599" i="1"/>
  <c r="T676" i="1"/>
  <c r="T2336" i="1"/>
  <c r="T1492" i="1"/>
  <c r="U3941" i="1" l="1"/>
  <c r="T2348" i="1"/>
  <c r="T1831" i="1"/>
  <c r="T2993" i="1" l="1"/>
  <c r="T3072" i="1"/>
  <c r="T3084" i="1" l="1"/>
  <c r="T3886" i="1" l="1"/>
  <c r="T3917" i="1" l="1"/>
  <c r="T3941" i="1" l="1"/>
</calcChain>
</file>

<file path=xl/sharedStrings.xml><?xml version="1.0" encoding="utf-8"?>
<sst xmlns="http://schemas.openxmlformats.org/spreadsheetml/2006/main" count="5304" uniqueCount="1007">
  <si>
    <t>BOARD OF ALDER APPROVED BUDGET</t>
  </si>
  <si>
    <t>FISCAL YEAR 2022-23</t>
  </si>
  <si>
    <t xml:space="preserve">City </t>
  </si>
  <si>
    <t>FY 2010</t>
  </si>
  <si>
    <t>FY 2011</t>
  </si>
  <si>
    <t>FY 2012</t>
  </si>
  <si>
    <t>FY 2013</t>
  </si>
  <si>
    <t>FY 2014</t>
  </si>
  <si>
    <t>FY 2015</t>
  </si>
  <si>
    <t>FY 2016</t>
  </si>
  <si>
    <t>FY 2017</t>
  </si>
  <si>
    <t>FY 2018</t>
  </si>
  <si>
    <t>FY 2019</t>
  </si>
  <si>
    <t>FY 2020</t>
  </si>
  <si>
    <t>FY 2021</t>
  </si>
  <si>
    <t>FY 2022</t>
  </si>
  <si>
    <t>FY 2023</t>
  </si>
  <si>
    <t xml:space="preserve">Agency </t>
  </si>
  <si>
    <t xml:space="preserve">Budget  </t>
  </si>
  <si>
    <t>Budget</t>
  </si>
  <si>
    <t>AGENCY</t>
  </si>
  <si>
    <t>ORG</t>
  </si>
  <si>
    <t>OBJECT</t>
  </si>
  <si>
    <t>Link</t>
  </si>
  <si>
    <t>Accounts</t>
  </si>
  <si>
    <t>Allocation</t>
  </si>
  <si>
    <t>111-BOARD OF ALDER/LEGISLATIVE SERVICES</t>
  </si>
  <si>
    <t>101-ADMINISTRATION</t>
  </si>
  <si>
    <t>SALARIES</t>
  </si>
  <si>
    <t>PARA PROFESSIONALS</t>
  </si>
  <si>
    <t>OVERTIME</t>
  </si>
  <si>
    <t>PAY DIFFERENTIAL</t>
  </si>
  <si>
    <t>EMPLOYEE BENEFITS</t>
  </si>
  <si>
    <t>BUSINESS TRAVEL</t>
  </si>
  <si>
    <t>PROFESSIONAL MEETINGS</t>
  </si>
  <si>
    <t>OFFICE &amp; LAB EQUIPMENT</t>
  </si>
  <si>
    <t>GENERAL/OFFICE SUPPLY</t>
  </si>
  <si>
    <t>BOOKS, MAPS, ETC.</t>
  </si>
  <si>
    <t>ADVERTISEMENT</t>
  </si>
  <si>
    <t>PRINTING &amp; BINDING</t>
  </si>
  <si>
    <t>REGIS., DUES, &amp; SUBSCRIPTONS</t>
  </si>
  <si>
    <t>RENTAL OF EQUIPMENT</t>
  </si>
  <si>
    <t>MAINTENANCE AGREEMENT SERVICE</t>
  </si>
  <si>
    <t>MECHANICAL REPAIRS</t>
  </si>
  <si>
    <t>TRAINING/OTHER</t>
  </si>
  <si>
    <t>OTHER CONTRACTUAL SERVICES</t>
  </si>
  <si>
    <t>LEGAL/LAWYERS FEES</t>
  </si>
  <si>
    <t/>
  </si>
  <si>
    <t>BOARD OF ALDERS ADMINISTRATION TOTAL</t>
  </si>
  <si>
    <t>102-BOARD OF ALDERS</t>
  </si>
  <si>
    <t>BOARD OF ALDERS LEGISLATIVE TOTAL</t>
  </si>
  <si>
    <t>AGENCY ROLL UP</t>
  </si>
  <si>
    <t>111 Total</t>
  </si>
  <si>
    <t>PERSONNEL</t>
  </si>
  <si>
    <t>501A</t>
  </si>
  <si>
    <t>OVERTIME REIMBUSEMENT</t>
  </si>
  <si>
    <t>OTHER PERSONNEL</t>
  </si>
  <si>
    <t>UTILITIES</t>
  </si>
  <si>
    <t>ALLOWANCE AND TRAVEL</t>
  </si>
  <si>
    <t>EQUIPMENT</t>
  </si>
  <si>
    <t>MATERIALS AND SUPPLIES</t>
  </si>
  <si>
    <t>RENTALS AND CONTRACTUAL SERVICES</t>
  </si>
  <si>
    <t>DEBT SERVICE</t>
  </si>
  <si>
    <t>AGENCY TOTAL</t>
  </si>
  <si>
    <t>125-FINACIAL REVIEW AND AUDIT COMMISSION (FRAC)</t>
  </si>
  <si>
    <t xml:space="preserve">  </t>
  </si>
  <si>
    <t>FRAC Total</t>
  </si>
  <si>
    <t>FRAC TOTAL</t>
  </si>
  <si>
    <t>125 Total</t>
  </si>
  <si>
    <t>131-OFFICE OF THE MAYOR</t>
  </si>
  <si>
    <t>MILEAGE</t>
  </si>
  <si>
    <t>OTHER MATERIALS &amp; SUPPLIES</t>
  </si>
  <si>
    <t>FOOD &amp; FOOD PRODUCTS</t>
  </si>
  <si>
    <t>POSTAGE &amp; FREIGHT</t>
  </si>
  <si>
    <t>TEMPORARY &amp; PT HELP</t>
  </si>
  <si>
    <t>MAYOR'S OFFICE TOTAL</t>
  </si>
  <si>
    <t>102-TRANSITION TEAM</t>
  </si>
  <si>
    <t>MAYORAL TRANSITION TOTAL</t>
  </si>
  <si>
    <t>103-DEVELOPMENT AND POLICY</t>
  </si>
  <si>
    <t>MISC EXPENSE</t>
  </si>
  <si>
    <t>DEVELOPMENT AND POLICY TOTAL</t>
  </si>
  <si>
    <t>XXX-CLIMATE CHANGE &amp; SUSTAINABILITY</t>
  </si>
  <si>
    <t>CLIMATE CHANGE AND SUSTAINABILITY TOTAL</t>
  </si>
  <si>
    <t>132-CHIEF ADMINISTRATIVE OFFICER</t>
  </si>
  <si>
    <t>DUPLICATING &amp; PHOTO SUPPLIES</t>
  </si>
  <si>
    <t>ADMINISTRATION TOTAL</t>
  </si>
  <si>
    <t>102-PUBLIC SAFETY</t>
  </si>
  <si>
    <t>TELEPHONE</t>
  </si>
  <si>
    <t>PUBLIC SAFETY TOTAL</t>
  </si>
  <si>
    <t>131-HUMAN RESOURCES</t>
  </si>
  <si>
    <t>VEHICLE SUPPLIES</t>
  </si>
  <si>
    <t>HUMAN RESOURCES TOTAL</t>
  </si>
  <si>
    <t>220-PUBLIC SAFETY</t>
  </si>
  <si>
    <t>132 Total</t>
  </si>
  <si>
    <t>133-CORPORATION COUNSEL</t>
  </si>
  <si>
    <t>101-LAW DEPARTMENT</t>
  </si>
  <si>
    <t>REPAIRS &amp; MAINTENANCE</t>
  </si>
  <si>
    <t>ENTRY JUDGEMENT FEES</t>
  </si>
  <si>
    <t>LAW DEPARTMENT TOTAL</t>
  </si>
  <si>
    <t>134-OFFICE OF LABOR RELATIONS</t>
  </si>
  <si>
    <t>LABOR RELATIONS TOTAL</t>
  </si>
  <si>
    <t>133 Total</t>
  </si>
  <si>
    <t>134-CENTRAL SERVICES</t>
  </si>
  <si>
    <t>103-CENTRAL SERVICES</t>
  </si>
  <si>
    <t>MEDICAL SUPPLIES</t>
  </si>
  <si>
    <t>CENTRAL SERVICES Total</t>
  </si>
  <si>
    <t>CENTRAL SERVICES TOTAL</t>
  </si>
  <si>
    <t>104-CENTRAL SERVICES TELEPHONE</t>
  </si>
  <si>
    <t>CENTRAL SERVICES TELEPHONE Total</t>
  </si>
  <si>
    <t>CENTRAL SERVICES TELEPHONE TOTAL</t>
  </si>
  <si>
    <t>105-CENTRAL SERVICES MAIL</t>
  </si>
  <si>
    <t>CENTRAL SERVICES MAIL Total</t>
  </si>
  <si>
    <t>CENTRAL SERVICES MAIL TOTAL</t>
  </si>
  <si>
    <t>106-CENTRAL SERVICES GENERAL FUND</t>
  </si>
  <si>
    <t>NATURAL GAS</t>
  </si>
  <si>
    <t>ELECTRICITY</t>
  </si>
  <si>
    <t>WATER</t>
  </si>
  <si>
    <t>SEWER USAGE CHARGE</t>
  </si>
  <si>
    <t>MOVING EXPENSE</t>
  </si>
  <si>
    <t>RENTAL</t>
  </si>
  <si>
    <t>GENERAL FUND Total</t>
  </si>
  <si>
    <t>GENERAL FUND TOTAL</t>
  </si>
  <si>
    <t>107-CENTRAL SERVICES MANAGEMENT AND BUDGET</t>
  </si>
  <si>
    <t>CENTRAL SERVICES MGT &amp; BUDGET Total</t>
  </si>
  <si>
    <t>CENTRAL SERVICES MGT &amp; BUDGET TOTAL</t>
  </si>
  <si>
    <t>134 Total</t>
  </si>
  <si>
    <t>135-OFFICE OF LABOR RELATIONS</t>
  </si>
  <si>
    <t>LABOR RELATIONS ADMINISTRATION Total</t>
  </si>
  <si>
    <t>LABOR RELATIONS ADMINISTRATION TOTAL</t>
  </si>
  <si>
    <t>136-HUMAN RESOURCES ADMINISTRATION</t>
  </si>
  <si>
    <t>HUMAN RESOURCES Total</t>
  </si>
  <si>
    <t>136 Total</t>
  </si>
  <si>
    <t>137-DEPARTMENT OF FINANCE</t>
  </si>
  <si>
    <t>101-ADMINISTRATION/CONTROLLERS OFFICE</t>
  </si>
  <si>
    <t>SALARY REDUCTIONS</t>
  </si>
  <si>
    <t>PART TIME PAYROLL</t>
  </si>
  <si>
    <t>INSURANCE</t>
  </si>
  <si>
    <t>CONVALESCENT HOMES</t>
  </si>
  <si>
    <t>TRANSFERS/MISC MEDICAL</t>
  </si>
  <si>
    <t>CONTROLLERS OFFICE TOTAL</t>
  </si>
  <si>
    <t>107-MANAGEMENT AND BUDGET</t>
  </si>
  <si>
    <t>MANAGEMENT AND BUDGET TOTAL</t>
  </si>
  <si>
    <t>108-CENTRAL SERVICES</t>
  </si>
  <si>
    <t>109-INTERNAL AUDIT</t>
  </si>
  <si>
    <t>INTERNAL AUDIT TOTAL</t>
  </si>
  <si>
    <t>110-ACCOUNTING AND TREASURY</t>
  </si>
  <si>
    <t>ACCOUNTING AND TREASURY TOTAL</t>
  </si>
  <si>
    <t>111-TAX COLLECTORS OFFICE</t>
  </si>
  <si>
    <t>MEAL ALLOWANCE</t>
  </si>
  <si>
    <t>TAX COLLECTOR'S OFFICE TOTAL</t>
  </si>
  <si>
    <t>112-INFORMATION AND TECNLOGY</t>
  </si>
  <si>
    <t>DATA PROCESSING RENTALS</t>
  </si>
  <si>
    <t>INFORMATION AND TECHNOLOGY TOTAL</t>
  </si>
  <si>
    <t>113-PAYROLL AND PENSION</t>
  </si>
  <si>
    <t>PAYROLL AND PENSION TOTAL</t>
  </si>
  <si>
    <t>114-ACCOUNTS PAYABLE</t>
  </si>
  <si>
    <t>ACCOUNTS PAYABLE TOTAL</t>
  </si>
  <si>
    <t>115-PURCHASING</t>
  </si>
  <si>
    <t>PURCHASING TOTAL</t>
  </si>
  <si>
    <t>130-ACCOUNTS RECEIVABLE</t>
  </si>
  <si>
    <t>ACCOUNTS RECEIVABLE TOTAL</t>
  </si>
  <si>
    <t>141-OXYGEN FINACIAL</t>
  </si>
  <si>
    <t>OXYGEN FINANCE ACCOUNT TOTAL</t>
  </si>
  <si>
    <t>137 Total</t>
  </si>
  <si>
    <t>138-INFORMATION AND TECHNOLOGY</t>
  </si>
  <si>
    <t>112-ADMINISTRATION</t>
  </si>
  <si>
    <t>INFORMATION SYSTEMS TOTAL</t>
  </si>
  <si>
    <t>138 Total</t>
  </si>
  <si>
    <t>139-OFFICE OF THE ASSESSOR</t>
  </si>
  <si>
    <t>ASSESSOR'S OFFICE TOTAL</t>
  </si>
  <si>
    <t>156-BOARD OF ASSESSEEMENT APPEALS</t>
  </si>
  <si>
    <t>BOARD OF ASSESSMENT TOTAL</t>
  </si>
  <si>
    <t>139 Total</t>
  </si>
  <si>
    <t>140-BOARD OF ASSESSMENT APPEALS</t>
  </si>
  <si>
    <t>BOARD OF ASSESS. APPEALS</t>
  </si>
  <si>
    <t>140 Total</t>
  </si>
  <si>
    <t>142-PURCHASING</t>
  </si>
  <si>
    <t>WAGES TEMPORARY</t>
  </si>
  <si>
    <t>PURCHASING Total</t>
  </si>
  <si>
    <t>142 Total</t>
  </si>
  <si>
    <t>143-CENTRAL UTILTIES</t>
  </si>
  <si>
    <t>FINANCE</t>
  </si>
  <si>
    <t>LIBRARY</t>
  </si>
  <si>
    <t>PARKS</t>
  </si>
  <si>
    <t>POLICE</t>
  </si>
  <si>
    <t>FIRE</t>
  </si>
  <si>
    <t>ELDERLY SVC</t>
  </si>
  <si>
    <t>CSA</t>
  </si>
  <si>
    <t>Q-HOUSE</t>
  </si>
  <si>
    <t>PUBLIC WORKS</t>
  </si>
  <si>
    <t>PARKS/PW</t>
  </si>
  <si>
    <t>CITY PLAN-BOATHOUSE</t>
  </si>
  <si>
    <t>NATURAL GAS TOTALS</t>
  </si>
  <si>
    <t>YOUTH/REC</t>
  </si>
  <si>
    <t>ECONOMIC DEVELOPMENT</t>
  </si>
  <si>
    <t>ELECTRICITY TOTALS</t>
  </si>
  <si>
    <t>STREET/TRAFFIC LIGHTS</t>
  </si>
  <si>
    <t>TTP</t>
  </si>
  <si>
    <t>STREET LIGHT TOTALS</t>
  </si>
  <si>
    <t>HEATING FUEL</t>
  </si>
  <si>
    <t>HEATING FUEL TOTAL</t>
  </si>
  <si>
    <t>WATER TOTALS</t>
  </si>
  <si>
    <t>ROV</t>
  </si>
  <si>
    <t>PSAP</t>
  </si>
  <si>
    <t>HEALTH</t>
  </si>
  <si>
    <t>PARKS AND PUBLIC WORKS</t>
  </si>
  <si>
    <t>BOATHOUSE</t>
  </si>
  <si>
    <t>TELEPHONE TOTAL</t>
  </si>
  <si>
    <t>TELEPHONE - WIRELESS CELL SERVICES</t>
  </si>
  <si>
    <t>LEGISLATIVE SERVICES</t>
  </si>
  <si>
    <t>FINANCE-CITYWIDE</t>
  </si>
  <si>
    <t>POLICE SERVICES</t>
  </si>
  <si>
    <t>FIRE SERVICES</t>
  </si>
  <si>
    <t>HEALTH SERVICES</t>
  </si>
  <si>
    <t>INTERNET/TELECOMMUNICATIONS</t>
  </si>
  <si>
    <t>INFOR/TECHNOLOGY</t>
  </si>
  <si>
    <t>INTERENT AND TELECOMMUNICATIONS TOTAL</t>
  </si>
  <si>
    <t>SEWER</t>
  </si>
  <si>
    <t>SEWER TOTALS</t>
  </si>
  <si>
    <t>GAS AND OIL</t>
  </si>
  <si>
    <t>ENGINEERING</t>
  </si>
  <si>
    <t>GAS AND OIL TOTALS</t>
  </si>
  <si>
    <t>CITY FACILITY ENERGY SERVICES TOTAL</t>
  </si>
  <si>
    <t>CITY FUEL CELL AND CITYWIDE SVC</t>
  </si>
  <si>
    <t>GOVERMENT CENTER ENERGY</t>
  </si>
  <si>
    <t xml:space="preserve">CITY SERVICES TOTAL </t>
  </si>
  <si>
    <t>143 Total</t>
  </si>
  <si>
    <t>152-LIBRARY</t>
  </si>
  <si>
    <t>LIBRARY TOTAL</t>
  </si>
  <si>
    <t>115-BUILDING MAINTENANCE</t>
  </si>
  <si>
    <t>HEATING FUELS</t>
  </si>
  <si>
    <t>GAS &amp; OIL</t>
  </si>
  <si>
    <t>BLDG &amp; GRND MAINT. SUPPLIES</t>
  </si>
  <si>
    <t>LIBRARY BUILDING MAINTENANCE TOTAL</t>
  </si>
  <si>
    <t>116-TECHNICAL SERVICE</t>
  </si>
  <si>
    <t>LIBRARY TECH PUBLIC SERVICE TOTAL</t>
  </si>
  <si>
    <t>117-PUBLIC SERVICE</t>
  </si>
  <si>
    <t>COMMUNICATION EQUIPMENT</t>
  </si>
  <si>
    <t>LIBRARY BOOKS</t>
  </si>
  <si>
    <t>LIBRARY PUBLIC SERVICE TOTAL</t>
  </si>
  <si>
    <t>152 Total</t>
  </si>
  <si>
    <t>160-PARKS AND RECREATION</t>
  </si>
  <si>
    <t>TELECOMMUNICATIONS\INTERNET</t>
  </si>
  <si>
    <t>UNIFORMS</t>
  </si>
  <si>
    <t>PARKS &amp; REC ADMINISTRATION TOTAL</t>
  </si>
  <si>
    <t>118-PARKS SECURITY</t>
  </si>
  <si>
    <t>PARKS &amp; REC PARK SECURITY TOTAL</t>
  </si>
  <si>
    <t>119-PARKS TREE DIVISION</t>
  </si>
  <si>
    <t>MECHANICAL &amp; MANUALLY OP EQUIP</t>
  </si>
  <si>
    <t>MAINTENANCE EQUIPMENT</t>
  </si>
  <si>
    <t>SAFETY EQUIPMENT</t>
  </si>
  <si>
    <t>RECREATION EQUIPMENT</t>
  </si>
  <si>
    <t>PARKS &amp; REC TREE DIVISION TOTAL</t>
  </si>
  <si>
    <t>120-GENERAL MAINTENANCE</t>
  </si>
  <si>
    <t>PARKS &amp; REC GENERAL MAINTENANC TOTAL</t>
  </si>
  <si>
    <t>121-PARKS UTILITIES</t>
  </si>
  <si>
    <t>PARKS &amp; REC UTILITIES TOTAL</t>
  </si>
  <si>
    <t>122-PARKS NATURE RECREATION</t>
  </si>
  <si>
    <t>OTHER EQUIPMENT</t>
  </si>
  <si>
    <t>RECREATION SUPPLIES</t>
  </si>
  <si>
    <t>PARKS &amp; REC NATURE RECREATION TOTAL</t>
  </si>
  <si>
    <t>123-PARKS RECREATION</t>
  </si>
  <si>
    <t>PARKS &amp; REC RECREATION TOTAL</t>
  </si>
  <si>
    <t>124-PARKS LIGHTHOUSE</t>
  </si>
  <si>
    <t>HEALTH INSURANCE</t>
  </si>
  <si>
    <t>FICA/MEDICARE EMPLOYER CONTRIB</t>
  </si>
  <si>
    <t>PARKS &amp; REC LIGHTHOUSE PARK TOTAL</t>
  </si>
  <si>
    <t>125-PARKS SEASONAL</t>
  </si>
  <si>
    <t>126-PARKS CAMPS</t>
  </si>
  <si>
    <t>PARKS &amp; REC CAMP CEDARCREST TOTAL</t>
  </si>
  <si>
    <t>160 Total</t>
  </si>
  <si>
    <t>161-CITY TOWN CLERK</t>
  </si>
  <si>
    <t>CITY/TOWN CLERK ADMINISTRATION TOTAL</t>
  </si>
  <si>
    <t>112-ELECTIONS</t>
  </si>
  <si>
    <t>CITY/TOWN CLERK ELECTIONS TOTAL</t>
  </si>
  <si>
    <t>162-REGISTRAR OF VOTERS</t>
  </si>
  <si>
    <t>REGISTRAR OF VOTERS TOTAL</t>
  </si>
  <si>
    <t>127-ELECTION ADMINISTRATION</t>
  </si>
  <si>
    <t>128-ELECTION SERVICES</t>
  </si>
  <si>
    <t>162 Total</t>
  </si>
  <si>
    <t>200-PUBLIC SAFETY COMMUNICATIONS</t>
  </si>
  <si>
    <t>DEPT. OF PUBLIC SAFETY TOTAL</t>
  </si>
  <si>
    <t>200 Total</t>
  </si>
  <si>
    <t>201-POLICE SERVICES</t>
  </si>
  <si>
    <t>ACCOUNTS RECEIVABLE</t>
  </si>
  <si>
    <t>LONGEVITY</t>
  </si>
  <si>
    <t>EDUCATION INCENTIVE</t>
  </si>
  <si>
    <t>POLICE SERVICES ADMINISTRATION TOTAL</t>
  </si>
  <si>
    <t>111-WINTERGREEN</t>
  </si>
  <si>
    <t>WINTERGREEN POLICE SVC TOTAL</t>
  </si>
  <si>
    <t>POLICE SVS BUILDING MAINTENANC TOTAL</t>
  </si>
  <si>
    <t>OPERATIONS ID</t>
  </si>
  <si>
    <t>POLICE SERVICES OPERATIONS ID TOTAL</t>
  </si>
  <si>
    <t>204-OPERATIONS AND PATROL</t>
  </si>
  <si>
    <t>OVERTIME FOR EVENTS</t>
  </si>
  <si>
    <t xml:space="preserve">SUMMER ANTI-VIOLENCE </t>
  </si>
  <si>
    <t>FED. BUDGET RECONCIL. BILL</t>
  </si>
  <si>
    <t>OVERTIME SEQUESTRATION</t>
  </si>
  <si>
    <t>POLICE EVENT OT</t>
  </si>
  <si>
    <t>RETIREMENT CONTRIBUTION</t>
  </si>
  <si>
    <t>POLICE SVS OPERATIONS/PATROL TOTAL</t>
  </si>
  <si>
    <t>205-DETENTION CENTER</t>
  </si>
  <si>
    <t>POLICE SERVICES DETENTION TOTAL</t>
  </si>
  <si>
    <t>206-METRO MOUNTED UNIT</t>
  </si>
  <si>
    <t>POLICE SERVICES METRO MOUNTED TOTAL</t>
  </si>
  <si>
    <t>207-PAL PROGRAM</t>
  </si>
  <si>
    <t>POLICE SERVICES PAL JR POLICE TOTAL</t>
  </si>
  <si>
    <t>208-SUPPORT SERVICES</t>
  </si>
  <si>
    <t>POLICE SERVICES SUPPORT SVS TOTAL</t>
  </si>
  <si>
    <t>209-SUPPLY ROOM</t>
  </si>
  <si>
    <t>POLICE SERVICES SUPPLY ROOM TOTAL</t>
  </si>
  <si>
    <t>210-VEHICLE MAINTENANCE</t>
  </si>
  <si>
    <t>VEHICLES</t>
  </si>
  <si>
    <t>POLICE SERVICES VEHICLE MAINT TOTAL</t>
  </si>
  <si>
    <t>211-BUILDING MAINTENANCE</t>
  </si>
  <si>
    <t>BUILDING MAINTENANCE TOTAL</t>
  </si>
  <si>
    <t>212-BUDGET AND ACCOUNTING</t>
  </si>
  <si>
    <t>POLICE BUDGET &amp; ACCOUNTING TOTAL</t>
  </si>
  <si>
    <t>213-ANIMAL SHELTER</t>
  </si>
  <si>
    <t>POLICE SERVICES ANIMAL SHELTER TOTAL</t>
  </si>
  <si>
    <t>214-K-9 UNIT</t>
  </si>
  <si>
    <t>POLICE K-9 UNIT TOTAL</t>
  </si>
  <si>
    <t>215-CENTRAL SERVICES</t>
  </si>
  <si>
    <t>WELLNESS PROGRAM</t>
  </si>
  <si>
    <t>ROLLING STOCK</t>
  </si>
  <si>
    <t>ROLLING STOCK TRANSFER</t>
  </si>
  <si>
    <t>POLICE CENTRAL CERVICES TOTAL</t>
  </si>
  <si>
    <t>201 Total</t>
  </si>
  <si>
    <t>202-FIRE SERVICES</t>
  </si>
  <si>
    <t>VACATION/HOLIDAY</t>
  </si>
  <si>
    <t>FIRE SERVICES ADMINISTRATION TOTAL</t>
  </si>
  <si>
    <t>226-INVESTIGATION AND INSPECTION SERVICES</t>
  </si>
  <si>
    <t>INVESTIGATION AND INSPECTION SERVICES TOTAL</t>
  </si>
  <si>
    <t>227-APPARATUS, EQUIPMENT, AND BUILDING MAINTENANCE</t>
  </si>
  <si>
    <t>APPARATUS, EQUIPMENT, AND BUILDING MAINTENANCE TOTAL</t>
  </si>
  <si>
    <t>228-COMMUNICATIONS</t>
  </si>
  <si>
    <t>FIRE SERVICES COMMUNICATION TOTAL</t>
  </si>
  <si>
    <t>229-TRAINING SCHOOL</t>
  </si>
  <si>
    <t>FIRE SERVICES TRAINING SCHOOL TOTAL</t>
  </si>
  <si>
    <t>230-SUPRESSION</t>
  </si>
  <si>
    <t>OTHER FINANCING USES</t>
  </si>
  <si>
    <t>FIRE SERVICES FIRE SUPPRESSION TOTAL</t>
  </si>
  <si>
    <t>231-STATION MAINTENANCE</t>
  </si>
  <si>
    <t>REPAIRS TO SIDEWALKS</t>
  </si>
  <si>
    <t>FIRE SERVICES STATION MAINT TOTAL</t>
  </si>
  <si>
    <t>232-EMERGENCY MANAGEMENT</t>
  </si>
  <si>
    <t>FIRE SVS EMERGENCY MANAGEMENT TOTAL</t>
  </si>
  <si>
    <t>202 Total</t>
  </si>
  <si>
    <t>301-DEPARTMENT OF HEALTH</t>
  </si>
  <si>
    <t>HEALTH DEPT ADMINISTRATION TOTAL</t>
  </si>
  <si>
    <t>308-NURSING</t>
  </si>
  <si>
    <t>HEALTH DEPT NURSING</t>
  </si>
  <si>
    <t>HEALTH DEPT NURSING Total</t>
  </si>
  <si>
    <t>HEALTH DEPT NURSING TOTAL</t>
  </si>
  <si>
    <t>309-SCHOOL CHILD HEALTH</t>
  </si>
  <si>
    <t>HEALTH DEPT CHILD HLTH SCHOOL</t>
  </si>
  <si>
    <t>HEALTH DEPT CHILD HLTH SCHOOL Total</t>
  </si>
  <si>
    <t>HEALTH DEPT CHILD HLTH SCHOOL TOTAL</t>
  </si>
  <si>
    <t>310-PREVENTATIVE HEALTH</t>
  </si>
  <si>
    <t>HEALTH DEPT PREVENTATIVE HEALT</t>
  </si>
  <si>
    <t>HEALTH DEPT PREVENTATIVE HEALT Total</t>
  </si>
  <si>
    <t>HEALTH DEPT PREVENTATIVE HEALT TOTAL</t>
  </si>
  <si>
    <t>311-ENVIORMENTAL HEALTH</t>
  </si>
  <si>
    <t>HEALTH DEPT ENVIRONMENTAL HLTH</t>
  </si>
  <si>
    <t>HEALTH DEPT ENVIRONMENTAL HLTH Total</t>
  </si>
  <si>
    <t>HEALTH DEPT ENVIRONMENTAL HLTH TOTAL</t>
  </si>
  <si>
    <t>312-WEIGHTS AND MEASURES</t>
  </si>
  <si>
    <t>HEALTH DEPT WEIGHTS &amp; MEASURES</t>
  </si>
  <si>
    <t>HEALTH DEPT WEIGHTS &amp; MEASURES Total</t>
  </si>
  <si>
    <t>HEALTH DEPT WEIGHTS &amp; MEASURES TOTAL</t>
  </si>
  <si>
    <t>313-LABATORIES</t>
  </si>
  <si>
    <t>HEALTH DEPT LABORATORIES</t>
  </si>
  <si>
    <t>HEALTH DEPT LABORATORIES Total</t>
  </si>
  <si>
    <t>HEALTH DEPT LABORATORIES TOTAL</t>
  </si>
  <si>
    <t>314-VITAL STATISTICS</t>
  </si>
  <si>
    <t>HEALTH DEPT VITAL STATISTICS</t>
  </si>
  <si>
    <t>HEALTH DEPT VITAL STATISTICS TOTAL</t>
  </si>
  <si>
    <t>315-BIOSTATISTICS</t>
  </si>
  <si>
    <t>HEALTH DEPT BIOSTATISTICS TOTAL</t>
  </si>
  <si>
    <t>316-MATERNAL AND CHILD HEALTH</t>
  </si>
  <si>
    <t>HEALTH DEPT MATERNAL &amp; CHILD TOTAL</t>
  </si>
  <si>
    <t>317-AIDS DIVISION</t>
  </si>
  <si>
    <t>HEALTH DEPT AIDS DIVISION TOTAL</t>
  </si>
  <si>
    <t>318-HEALTH EDUCATION</t>
  </si>
  <si>
    <t>HEALTH DEPT HEALTH EDUCATION TOTAL</t>
  </si>
  <si>
    <t>301 Total</t>
  </si>
  <si>
    <t>302-FAIR RENT COMMISSION</t>
  </si>
  <si>
    <t>FAIR RENT COMM ADMINISTRATION TOTAL</t>
  </si>
  <si>
    <t>302 Total</t>
  </si>
  <si>
    <t xml:space="preserve">303-ELDERLY SERVICES </t>
  </si>
  <si>
    <t>TRANSPORTATION/BUSING</t>
  </si>
  <si>
    <t>ELDERLY SERVICES TOTAL</t>
  </si>
  <si>
    <t>319-ATWATER</t>
  </si>
  <si>
    <t>ELDERLY SERVICES ATWATER</t>
  </si>
  <si>
    <t>ELDERLY SERVICES ATWATER Total</t>
  </si>
  <si>
    <t>ELDERLY SERVICES ATWATER TOTAL</t>
  </si>
  <si>
    <t>320-DAVENPORT</t>
  </si>
  <si>
    <t>ELDERLY SERVICES DAVENPORT</t>
  </si>
  <si>
    <t>ELDERLY SERVICES DAVENPORT Total</t>
  </si>
  <si>
    <t>ELDERLY SERVICES DAVENPORT TOTAL</t>
  </si>
  <si>
    <t>321-EAST SHORE</t>
  </si>
  <si>
    <t>ELDERLY SERVICES EAST SHORE</t>
  </si>
  <si>
    <t>ELDERLY SERVICES EAST SHORE Total</t>
  </si>
  <si>
    <t>ELDERLY SERVICES EAST SHORE TOTAL</t>
  </si>
  <si>
    <t>322-WESTVILLE</t>
  </si>
  <si>
    <t>ELDERLY SERVICES WESTVILLE</t>
  </si>
  <si>
    <t>ELDERLY SERVICES WESTVILLE Total</t>
  </si>
  <si>
    <t>ELDERLY SERVICES WESTVILLE TOTAL</t>
  </si>
  <si>
    <t>323-BELLA VISTA</t>
  </si>
  <si>
    <t>ELDERLY SERVICES BELLA VISTA</t>
  </si>
  <si>
    <t>ELDERLY SERVICES BELLA VISTA Total</t>
  </si>
  <si>
    <t>ELDERLY SERVICES BELLA VISTA TOTAL</t>
  </si>
  <si>
    <t>324-WEST RIVER</t>
  </si>
  <si>
    <t>ELDERLY SERVICES WEST RIVER</t>
  </si>
  <si>
    <t>ELDERLY SERVICES WEST RIVER Total</t>
  </si>
  <si>
    <t>ELDERLY SERVICES WEST RIVER TOTAL</t>
  </si>
  <si>
    <t>330-SENIOR CENTERS</t>
  </si>
  <si>
    <t>ELDERLY SVS SENIOR CENTERS</t>
  </si>
  <si>
    <t>ELDERLY SVS SENIOR CENTERS Total</t>
  </si>
  <si>
    <t>ELDERLY SVS SENIOR CENTERS TOTAL</t>
  </si>
  <si>
    <t>303 Total</t>
  </si>
  <si>
    <t>304-YOUTH SERVICES</t>
  </si>
  <si>
    <t>100-CHILDREN AND FAMILIES</t>
  </si>
  <si>
    <t>YOUTH SERVICES</t>
  </si>
  <si>
    <t>YOUTH SERVICES Total</t>
  </si>
  <si>
    <t>YOUTH SERVICES TOTAL</t>
  </si>
  <si>
    <t>101-CHILDREN AND FAMILY ADMINISTRATION</t>
  </si>
  <si>
    <t>EMERGENCY MEDICAL</t>
  </si>
  <si>
    <t>325-YOUTH SERVICES</t>
  </si>
  <si>
    <t>326-YOUTH SERVICES</t>
  </si>
  <si>
    <t>NON-PERSONEEL SEQUESTRATION</t>
  </si>
  <si>
    <t>304 Total</t>
  </si>
  <si>
    <t>305-DISABILITY SERVICES</t>
  </si>
  <si>
    <t>PATRIOTIC CELEBRATIONS</t>
  </si>
  <si>
    <t>SERVICES TO DISABILITIES ADMIN TOTAL</t>
  </si>
  <si>
    <t>305 Total</t>
  </si>
  <si>
    <t>306-WELFARE OFFICE</t>
  </si>
  <si>
    <t>WELFARE</t>
  </si>
  <si>
    <t>FUNERAL EXPENSES</t>
  </si>
  <si>
    <t>LODGING BOARD, SINGLES</t>
  </si>
  <si>
    <t>VEHICLE REPAIRS</t>
  </si>
  <si>
    <t>WELFARE Total</t>
  </si>
  <si>
    <t>327-MEDICAL</t>
  </si>
  <si>
    <t>WELFARE MEDICALS</t>
  </si>
  <si>
    <t>PRESCRIPTIONS</t>
  </si>
  <si>
    <t>AMBULANCE</t>
  </si>
  <si>
    <t>CLINICS</t>
  </si>
  <si>
    <t>WELFARE MEDICALS Total</t>
  </si>
  <si>
    <t>WELFARE MEDICALS TOTAL</t>
  </si>
  <si>
    <t>328-EMERGENCY SHELTER</t>
  </si>
  <si>
    <t>WELFARE EMERGENCY SHELTER</t>
  </si>
  <si>
    <t>WELFARE EMERGENCY SHELTER Total</t>
  </si>
  <si>
    <t>WELFARE EMERGENCY SHELTER TOTAL</t>
  </si>
  <si>
    <t>329-EMERGENCY SHELTER FAMILIES</t>
  </si>
  <si>
    <t>WELFARE EMER. SHELTERS/FAMILIS</t>
  </si>
  <si>
    <t>WELFARE EMER. SHELTERS/FAMILIS Total</t>
  </si>
  <si>
    <t>WELFARE EMER. SHELTERS/FAMILIS TOTAL</t>
  </si>
  <si>
    <t>306 Total</t>
  </si>
  <si>
    <t xml:space="preserve">307-HUMAN SERVICES </t>
  </si>
  <si>
    <t>HRA ADMIN</t>
  </si>
  <si>
    <t>HRA ADMIN Total</t>
  </si>
  <si>
    <t>332-EMERGENCY SHELTER SINGLES</t>
  </si>
  <si>
    <t>EMERGENCY SHELTER SINGLES</t>
  </si>
  <si>
    <t>EMERGENCY SHELTER SINGLES Total</t>
  </si>
  <si>
    <t>EMERGENCY SHELTER SINGLES TOTAL</t>
  </si>
  <si>
    <t>333-EMERGENCY SHELTERS FAMILITES</t>
  </si>
  <si>
    <t>EMERGENCY SHELTER FAMILIES</t>
  </si>
  <si>
    <t>EMERGENCY SHELTER FAMILIES Total</t>
  </si>
  <si>
    <t>EMERGENCY SHELTER FAMILIES TOTAL</t>
  </si>
  <si>
    <t>307 Total</t>
  </si>
  <si>
    <t>308-COMMUNITY SERVICES</t>
  </si>
  <si>
    <t>SOUP KITCHENS</t>
  </si>
  <si>
    <t>102-HOMELESS OPERATIONS</t>
  </si>
  <si>
    <t>LODGING, BOARD ETC. FAMILIES</t>
  </si>
  <si>
    <t>LODGING BOARD, YOUTH</t>
  </si>
  <si>
    <t>CSA HOMELESS OPERATIONS TOTAL</t>
  </si>
  <si>
    <t>103-PLANNING AND INITIATIVES</t>
  </si>
  <si>
    <t>PLANNING\CITY INITIATIVES TOTAL</t>
  </si>
  <si>
    <t>104-HOMELESS OPERATIONS</t>
  </si>
  <si>
    <t>OPERATIONS Total</t>
  </si>
  <si>
    <t>HOMELESS OPERATIONS TOTAL</t>
  </si>
  <si>
    <t>164-DIXWELL Q-HOUSE</t>
  </si>
  <si>
    <t>DIXWELL Q-HOUSE TOTAL</t>
  </si>
  <si>
    <t>308 Total</t>
  </si>
  <si>
    <t>165-CRISIS RESPONSE TEAM AND RENTRY</t>
  </si>
  <si>
    <t>CRISIS RESPONSE TEAM AND RENTRY TOTAL</t>
  </si>
  <si>
    <t>170-FOOD POLICY</t>
  </si>
  <si>
    <t>TEMPORARY PT HELP</t>
  </si>
  <si>
    <t xml:space="preserve">309-RECREATION AND YOUTH </t>
  </si>
  <si>
    <t>PART TIME</t>
  </si>
  <si>
    <t>REGISTRATION DUES &amp; SUBS</t>
  </si>
  <si>
    <t>LITTLE LEAGUES</t>
  </si>
  <si>
    <t>RECREATION &amp; YOUTH ADMIN. TOTAL</t>
  </si>
  <si>
    <t>122-NATURE RECREATION</t>
  </si>
  <si>
    <t>RECREATION &amp; YOUTH NATURE REC. TOTAL</t>
  </si>
  <si>
    <t>124-SUMMER/SEASONAL PARTIME</t>
  </si>
  <si>
    <t>RECREATION &amp; YOUTH SUM/SEAS TOTAL</t>
  </si>
  <si>
    <t>DIXWELL Q HOUSE</t>
  </si>
  <si>
    <t>DXWLQHOUSE</t>
  </si>
  <si>
    <t>309 Total</t>
  </si>
  <si>
    <t>310-DEPARTMENT OF COMMUNITY RESILIENCE</t>
  </si>
  <si>
    <t>HOMELESS TOTAL</t>
  </si>
  <si>
    <t>165-CRISIS RESPONSE AND RENTRY</t>
  </si>
  <si>
    <t>400-CULTURAL AFFAIRS</t>
  </si>
  <si>
    <t>CULTURAL AFFAIRS ADMINISTRATIO Total</t>
  </si>
  <si>
    <t>CULTURAL AFFAIRS ADMINISTRATIO TOTAL</t>
  </si>
  <si>
    <t>400 Total</t>
  </si>
  <si>
    <t>401-HISTORIC DISTRICT COMMISSION</t>
  </si>
  <si>
    <t>HISTORIC DISTRICT COMM. ADMIN</t>
  </si>
  <si>
    <t>HISTORIC DISTRICT COMM. ADMIN TOTAL</t>
  </si>
  <si>
    <t>401 Total</t>
  </si>
  <si>
    <t>402- CITY PERSONNEL &amp; NON-PERSONNEL SAVINGS</t>
  </si>
  <si>
    <t>EMPLOYEE CONCESSIONS</t>
  </si>
  <si>
    <t>NON-PERSONNEL SAVINGS</t>
  </si>
  <si>
    <t>RIF/OR</t>
  </si>
  <si>
    <t>CITY SAVINGS TOTAL</t>
  </si>
  <si>
    <t>402 Total</t>
  </si>
  <si>
    <t>403-PEACE COMMISSION</t>
  </si>
  <si>
    <t>PEACE COMMISSION ADMIN Total</t>
  </si>
  <si>
    <t>PEACE COMMISSION ADMIN TOTAL</t>
  </si>
  <si>
    <t>403 Total</t>
  </si>
  <si>
    <t>404-VARIOUS ORGANIZATION CONTRIBUTIONS</t>
  </si>
  <si>
    <t>930-PROBATE COURT</t>
  </si>
  <si>
    <t>PROBATE COURT TOTAL</t>
  </si>
  <si>
    <t>931-PATRIOTIC CELEBRATIONS</t>
  </si>
  <si>
    <t>PATRIOTIC CELEBRATIONS TOTAL</t>
  </si>
  <si>
    <t>932-DOWNTOWN SPECIAL SERVICES DISTRICT (TOWN GREEN)</t>
  </si>
  <si>
    <t>DOWNTOWN SPECIAL SVS DIST TOTAL</t>
  </si>
  <si>
    <t>933-NATIONAL ARTS STABILIZATION</t>
  </si>
  <si>
    <t>NATIONAL ARTS STABILIZATION PR TOTAL</t>
  </si>
  <si>
    <t>934-DEMOCRACY FUND</t>
  </si>
  <si>
    <t>NEW HAVEN DEMOCRACY FUND TOTAL</t>
  </si>
  <si>
    <t>935-CAPA ASSOCIATES</t>
  </si>
  <si>
    <t>CAPA ASSOCIATES TOTAL</t>
  </si>
  <si>
    <t>936-DISTRICT COMMUNITY IMPROVEMENTS</t>
  </si>
  <si>
    <t>DISTRICT COMMUNITY IMPROVEMENT TOTAL</t>
  </si>
  <si>
    <t>937-FAMILY JUSTICE CENTER</t>
  </si>
  <si>
    <t>FAMILY JUSTICE CENTER TOTAL</t>
  </si>
  <si>
    <t>938-AMERICAN MEDICAL RESPONSE</t>
  </si>
  <si>
    <t>AMERICAN MEDICAL RESPONSE (CME TOTAL</t>
  </si>
  <si>
    <t>939-CIVILIAN REVIEW BOARD</t>
  </si>
  <si>
    <t>CIVILIAN REVIEW BOARD TOTAL</t>
  </si>
  <si>
    <t>494-PENSION TASK FORCE</t>
  </si>
  <si>
    <t>PENSION TASK FORCE TOTAL</t>
  </si>
  <si>
    <t>941-HEALTH CARE TASK FORCE</t>
  </si>
  <si>
    <t>HEALTH CARE TASK FORCE TOTAL</t>
  </si>
  <si>
    <t>943-NEW HAVEN WORKS</t>
  </si>
  <si>
    <t>NEW HAVEN WORKS TOTAL</t>
  </si>
  <si>
    <t>944-COMMISSION ON AFFORDABLE HOUSING</t>
  </si>
  <si>
    <t>COMMISSION ON AFFORDABLE HOUSI TOTAL</t>
  </si>
  <si>
    <t>945-BOYS AND GIRLS CLUB</t>
  </si>
  <si>
    <t>BOYS AND GIRLS CLUB TOTAL</t>
  </si>
  <si>
    <t>946-CLIMATE CHANGE TASK FORCE</t>
  </si>
  <si>
    <t>CLIMATE CHANGE TASK FORCE TOTAL</t>
  </si>
  <si>
    <t>947-JOBS TRAINING</t>
  </si>
  <si>
    <t>JOBS TRAINING TOTAL</t>
  </si>
  <si>
    <t>948-COMMUNITY POLICING FORUM</t>
  </si>
  <si>
    <t>COMMUNITY POLICING FORUM TOTAL</t>
  </si>
  <si>
    <t>949-AFFORDABLE HOUSING STUDIES</t>
  </si>
  <si>
    <t>AFFORDABLE HOUSING STUDIES TOTAL</t>
  </si>
  <si>
    <t xml:space="preserve">950-HEALTH ENGAGEMENT </t>
  </si>
  <si>
    <t>HEALTH ENGAGEMENT TOTAL</t>
  </si>
  <si>
    <t>951-ENVIROMENTAL EDUCATION</t>
  </si>
  <si>
    <t>ENVIROMENTAL EDUCATION TOTAL</t>
  </si>
  <si>
    <t>952-CHAPEL WEST SPECIAL SERVICES</t>
  </si>
  <si>
    <t>404 Total</t>
  </si>
  <si>
    <t>405-NON-PUBLIC SCHOOL TRANSPORTATION</t>
  </si>
  <si>
    <t>NON-PUBLIC TRANS. ADMINISTRATI TOTAL</t>
  </si>
  <si>
    <t>405 Total</t>
  </si>
  <si>
    <t>406-FEMA/STORM CLEAN UP</t>
  </si>
  <si>
    <t>999-FEMA/STORM MATCH</t>
  </si>
  <si>
    <t>CITY MATCH FOR FEMA STORMS</t>
  </si>
  <si>
    <t>CITY MATCH FOR FEMA STORMS Total</t>
  </si>
  <si>
    <t>CITY MATCH FOR FEMA STORMS TOTAL</t>
  </si>
  <si>
    <t>406 Total</t>
  </si>
  <si>
    <t>407-SALARY RESERVE</t>
  </si>
  <si>
    <t>SALARY RESERVE CONTRACT NEGOTI TOTAL</t>
  </si>
  <si>
    <t>407 Total</t>
  </si>
  <si>
    <t>408-EXPENDITURE RESERVE</t>
  </si>
  <si>
    <t>501-DEPARTMENT OF PUBLIC WORKS</t>
  </si>
  <si>
    <t>PUBLIC WORKS ADMIN TOTAL</t>
  </si>
  <si>
    <t>PUBLIC WORKS VEHICLE MAINT TOTAL</t>
  </si>
  <si>
    <t>801-PUBLIC SPACE</t>
  </si>
  <si>
    <t>CUSTODIAL OVERTIME</t>
  </si>
  <si>
    <t>PUBLIC WORKS PUBLIC SPACE TOTAL</t>
  </si>
  <si>
    <t>803-STREETS DIVISION</t>
  </si>
  <si>
    <t>PUBLIC WORKS STREET DIVISION TOTAL</t>
  </si>
  <si>
    <t>806-SNOW AND ICE REMOVAL</t>
  </si>
  <si>
    <t>PUBLIC WORKS SNOW &amp; ICE REMOVL TOTAL</t>
  </si>
  <si>
    <t>807-BRIDGE OPERATIONS</t>
  </si>
  <si>
    <t>PUBLIC WORKS BRIDGE OPER/MAINT TOTAL</t>
  </si>
  <si>
    <t>808-FACILITY MAINTENANCE</t>
  </si>
  <si>
    <t>STREET/TRAFFIC LIGHTING</t>
  </si>
  <si>
    <t>PUBLIC WORKS FACILITY MAINT SL TOTAL</t>
  </si>
  <si>
    <t>809-ELECTRICITY</t>
  </si>
  <si>
    <t>PUBLIC WORKS TOTAL</t>
  </si>
  <si>
    <t>810-REFUSE AND RECYCLING</t>
  </si>
  <si>
    <t>FICA/MEDICARE</t>
  </si>
  <si>
    <t>PUBLIC WORKS REFUSE/RECYCLING TOTAL</t>
  </si>
  <si>
    <t>811-RECYCLING</t>
  </si>
  <si>
    <t>PUBLIC WORKS RECYCLING TOTAL</t>
  </si>
  <si>
    <t>812-TRANSFER STATION</t>
  </si>
  <si>
    <t>PUBLIC WORKS TRANSFER STATION TOTAL</t>
  </si>
  <si>
    <t>813-DPW</t>
  </si>
  <si>
    <t>814-DPW</t>
  </si>
  <si>
    <t xml:space="preserve">815-DPW </t>
  </si>
  <si>
    <t>816-BUILDING MAINTENANCE/SUPPLIES</t>
  </si>
  <si>
    <t>BUILDING MAINTENANCE &amp; SUPPLIES TOTAL</t>
  </si>
  <si>
    <t>817-DPW DIFFERENTIAL</t>
  </si>
  <si>
    <t>501 Total</t>
  </si>
  <si>
    <t>502-ENGINEERING</t>
  </si>
  <si>
    <t>3144 SPECIAL FUND 457 PLAN</t>
  </si>
  <si>
    <t>EXAMINING ENGINEERS</t>
  </si>
  <si>
    <t>CITY ENGINEER ADMINISTRATION TOTAL</t>
  </si>
  <si>
    <t>102-STORM WATER</t>
  </si>
  <si>
    <t>STORM WATER\ENVIRONMENTAL TOTAL</t>
  </si>
  <si>
    <t>502 Total</t>
  </si>
  <si>
    <t>503-BOARD OF EXAMINERS-ENGINEERING</t>
  </si>
  <si>
    <t>EXAMINERS OF ENGINEERS ADMIN</t>
  </si>
  <si>
    <t>EXAMINERS OF ENGINEERS ADMIN Total</t>
  </si>
  <si>
    <t>EXAMINERS OF ENGINEERS ADMIN TOTAL</t>
  </si>
  <si>
    <t>503 Total</t>
  </si>
  <si>
    <t xml:space="preserve"> </t>
  </si>
  <si>
    <t>504-PARKS AND PUBLIC WORKS</t>
  </si>
  <si>
    <t>PARKS &amp; PUBLIC WORKS ADMIN TOTAL</t>
  </si>
  <si>
    <t>PARKS &amp; PUBLIC WORKS PUBLIC SPACE TOTAL</t>
  </si>
  <si>
    <t>163-GENERAL MAINTENANCE AND STREETS</t>
  </si>
  <si>
    <t>CLOTHING</t>
  </si>
  <si>
    <t>REPAIRS &amp; MAINT SERVICE</t>
  </si>
  <si>
    <t>PARKS &amp; PUBLIC WORKS GENERAL MAINTENANCE AND STREET DIVISION TOTAL</t>
  </si>
  <si>
    <t>421-VEHICLE MAINTENANCE</t>
  </si>
  <si>
    <t>GASOLINE AND DIESEL</t>
  </si>
  <si>
    <t>VEHICLE SUPPLIES &amp; ACCES</t>
  </si>
  <si>
    <t>PARKS &amp; PUBLIC WORKS VEHICLE MAINTENANCE TOTAL</t>
  </si>
  <si>
    <t>125-PART TIME SEASONAL</t>
  </si>
  <si>
    <t>PARKS &amp; PUBLIC WORKS PART TIME SEASONAL TOTAL</t>
  </si>
  <si>
    <t>233-TREE DIVISION</t>
  </si>
  <si>
    <t>PUBLIC WORKSTREE DIVISION TOTAL</t>
  </si>
  <si>
    <t>PARKS &amp; PUBLIC WORKS BRIDGE OPER/MAINT TOTAL</t>
  </si>
  <si>
    <t>PARKS &amp; PUBLIC WORKS REFUSE/RECYCLING TOTAL</t>
  </si>
  <si>
    <t>PARKS &amp; PUBLIC WORKS SNOW AND ICE REMOVAL TOTAL</t>
  </si>
  <si>
    <t>PARKS &amp; PUBLIC WORKS FACILITY MAINT SL TOTAL</t>
  </si>
  <si>
    <t>PARKS &amp; PUBLIC WORKS RECYCLING TOTAL</t>
  </si>
  <si>
    <t>PARKS &amp; PUBLIC WORKS TRANSFER STATION TOTAL</t>
  </si>
  <si>
    <t>504 Total</t>
  </si>
  <si>
    <t>600-DEBT SERVICE</t>
  </si>
  <si>
    <t>830-DEBT SERVICE</t>
  </si>
  <si>
    <t>BOND PREMIUM PROCEEDS</t>
  </si>
  <si>
    <t>TANS PREMIUM</t>
  </si>
  <si>
    <t>PRINCIPAL PAYMENTS</t>
  </si>
  <si>
    <t>INTEREST PAYMENTS</t>
  </si>
  <si>
    <t>TANS INTEREST</t>
  </si>
  <si>
    <t>FINANCE COST ASSESSMENT  FEE</t>
  </si>
  <si>
    <t>DEBT PAYMENTS TOTAL</t>
  </si>
  <si>
    <t>831-COLISEUM DEBT</t>
  </si>
  <si>
    <t>DEBT PAYMENTS COLISEUM DEBT TOTAL</t>
  </si>
  <si>
    <t>832-HEART AND HYPERTENSION</t>
  </si>
  <si>
    <t>DEBT PAYMENTS/HEART &amp; HYPER TOTAL</t>
  </si>
  <si>
    <t>833-REFUNDING / RESTRUCTURING</t>
  </si>
  <si>
    <t>DEBT REFUNDING CASHFLOW SAVING TOTAL</t>
  </si>
  <si>
    <t>600 Total</t>
  </si>
  <si>
    <t>601-MASTER LEASE AND FUND BALANCE</t>
  </si>
  <si>
    <t>101-MASTER LEASE AND FUND BALANCE</t>
  </si>
  <si>
    <t>FUND BALANCE REPLINISHMENT</t>
  </si>
  <si>
    <t>FUND BALANCE REPLINISHMENT TOTAL</t>
  </si>
  <si>
    <t>601 Total</t>
  </si>
  <si>
    <t>602-FUND BALANCE</t>
  </si>
  <si>
    <t>102-OTHER SOURCES</t>
  </si>
  <si>
    <t>FUND BALANCE REPLINISH MEDICAL TOTAL</t>
  </si>
  <si>
    <t>602 Total</t>
  </si>
  <si>
    <t>700-DEVELOPMENT ADMINISTRATION</t>
  </si>
  <si>
    <t>DEVELOPMENT ADMINISTRATION Total</t>
  </si>
  <si>
    <t>DEVELOPMENT ADMINISTRATION TOTAL</t>
  </si>
  <si>
    <t>700 Total</t>
  </si>
  <si>
    <t>701-OPERATING SUBSIDY</t>
  </si>
  <si>
    <t>750-CAPA ASSOCIATES</t>
  </si>
  <si>
    <t>DEVELOPMENT SUBSIDIES CAPA TOTAL</t>
  </si>
  <si>
    <t>753-AIRPORT</t>
  </si>
  <si>
    <t>AIRPORT AUTHORITY TOTAL</t>
  </si>
  <si>
    <t>DEVELOPMENT SUBISDIES TOTAL</t>
  </si>
  <si>
    <t>756-MACY'S SUBSIDY</t>
  </si>
  <si>
    <t>DEVELOPMENT SUBISDIES MACY'S TOTAL</t>
  </si>
  <si>
    <t>757-CT OPEN</t>
  </si>
  <si>
    <t>CT OPEN (FRMLYPILOT PEN) TOTAL</t>
  </si>
  <si>
    <t>759-AMERICAN MEDICAL RESPONSE</t>
  </si>
  <si>
    <t>AMR LEASE TOTAL</t>
  </si>
  <si>
    <t>760-NEW HAVEN WORKS</t>
  </si>
  <si>
    <t>761-MARKET NEW HAVEN</t>
  </si>
  <si>
    <t>MARKET NEW HAVEN TOTAL</t>
  </si>
  <si>
    <t>762-U.S. CENSUS</t>
  </si>
  <si>
    <t>U.S CENSUS COMPLETE COUNT TOTAL</t>
  </si>
  <si>
    <t>763-CANAL BOAT HOUSE</t>
  </si>
  <si>
    <t>701 Total</t>
  </si>
  <si>
    <t>702-CITY PLAN</t>
  </si>
  <si>
    <t>CITY PLAN TOTAL</t>
  </si>
  <si>
    <t>133-HISTOCRIC DISTRICT</t>
  </si>
  <si>
    <t>HISTORIC DISTRICT COMM. TOTAL</t>
  </si>
  <si>
    <t>999-HISTORIC DISTRICT</t>
  </si>
  <si>
    <t>HISTORIC DISTRICT TOTAL</t>
  </si>
  <si>
    <t>702 Total</t>
  </si>
  <si>
    <t>703-AIRPORT</t>
  </si>
  <si>
    <t>TWEED/NEW HAVEN AIRPORT ADMIN</t>
  </si>
  <si>
    <t>TWEED/NEW HAVEN AIRPORT ADMIN Total</t>
  </si>
  <si>
    <t>TWEED/NEW HAVEN AIRPORT ADMIN TOTAL</t>
  </si>
  <si>
    <t>758-AIRPORT MAINTENANCE</t>
  </si>
  <si>
    <t>TWEED/NEW HAVEN AIRPORT MAINT</t>
  </si>
  <si>
    <t>TWEED/NEW HAVEN AIRPORT MAINT Total</t>
  </si>
  <si>
    <t>TWEED/NEW HAVEN AIRPORT MAINT TOTAL</t>
  </si>
  <si>
    <t>703 Total</t>
  </si>
  <si>
    <t>704-TRANSPORTATION, TRAFFIC, AND PARKING</t>
  </si>
  <si>
    <t>TRAFFIC &amp; PARKING ADMINISTRATN TOTAL</t>
  </si>
  <si>
    <t>759-TRAFFIC CONTROL</t>
  </si>
  <si>
    <t>TRAFFIC &amp; PARKING TRAFFIC CTRL TOTAL</t>
  </si>
  <si>
    <t>760-TRAFFIC PLANNING</t>
  </si>
  <si>
    <t>TRAFFIC &amp; PARKING PLANNING TOTAL</t>
  </si>
  <si>
    <t>761-TRAFFIC SAFETY</t>
  </si>
  <si>
    <t>TRAFFIC &amp; PARKING TRAFFIC SAFE TOTAL</t>
  </si>
  <si>
    <t>704 Total</t>
  </si>
  <si>
    <t>Agency Roll Up</t>
  </si>
  <si>
    <t>705-COMMISSION ON EQUAL OPPORTUNITY</t>
  </si>
  <si>
    <t>AUDIO-VISUAL SUPPLIES</t>
  </si>
  <si>
    <t>COMM. ON EQUAL OPPORTUNITY TOTAL</t>
  </si>
  <si>
    <t>705 Total</t>
  </si>
  <si>
    <t>715-COMMUNITY DEVELOPMENT</t>
  </si>
  <si>
    <t>COMMUNITY DEVELOPMENT Total</t>
  </si>
  <si>
    <t>COMMUNITY DEVELOPMENT TOTAL</t>
  </si>
  <si>
    <t>715 Total</t>
  </si>
  <si>
    <t>721-OFFICE OF BUILDING, INSPECTION AND ENFORCEMENT</t>
  </si>
  <si>
    <t>FURNITURE</t>
  </si>
  <si>
    <t>OBIE ADMINISTRATION TOTAL</t>
  </si>
  <si>
    <t>702-OFFICE OF BUILDING INSPECTION AND ENFORCEMENT</t>
  </si>
  <si>
    <t>OBIE</t>
  </si>
  <si>
    <t>OBIE Total</t>
  </si>
  <si>
    <t>OBIE TOTAL</t>
  </si>
  <si>
    <t>703-OFFICE OF BUILDING INSPECTION AND ENFORCEMENT</t>
  </si>
  <si>
    <t>721 Total</t>
  </si>
  <si>
    <t>724-ECONOMIC DEVELOPMENT</t>
  </si>
  <si>
    <t>ECONOMIC DEVELOPMENT ADMIN TOTAL</t>
  </si>
  <si>
    <t>724 Total</t>
  </si>
  <si>
    <t>166-CULTURAL AFFAIRS</t>
  </si>
  <si>
    <t>CULTURAL AFFAIRS</t>
  </si>
  <si>
    <t>747-LIVABLE CITIES INTIATIVE</t>
  </si>
  <si>
    <t>LIVABLE CITY INITIATIVE  ADMIN TOTAL</t>
  </si>
  <si>
    <t>155-BUILDING INSPECTION AND ENFORCEMENT</t>
  </si>
  <si>
    <t>BUILDING INSPECTION</t>
  </si>
  <si>
    <t>BUILDING INSPECTION Total</t>
  </si>
  <si>
    <t>747 Total</t>
  </si>
  <si>
    <t>802-EMPLOYEE PENSION &amp; FICA CONTRIBUTIONS</t>
  </si>
  <si>
    <t>834-STATE TEACHER RETIRMENT</t>
  </si>
  <si>
    <t>STATE TEACHER RETIREMENT TOTAL</t>
  </si>
  <si>
    <t>835-CITY EMPLOYEE RETIRMENT FUND (CERF)</t>
  </si>
  <si>
    <t>ADMINISTRATIVE EXPENSES</t>
  </si>
  <si>
    <t>EXECUTIVE MANAGEMENT PENSION</t>
  </si>
  <si>
    <t>CITY EMPLOYEE RETIREMENT TOTAL</t>
  </si>
  <si>
    <t>835-EXECUTIVE MANAGEMENT CONTRIBUTION</t>
  </si>
  <si>
    <t>401A CONTRIBUTION</t>
  </si>
  <si>
    <t>EXECUTIVE MGMT RETIRMENT TOTAL</t>
  </si>
  <si>
    <t>836-FICA/MEDICARE CONTRIBUTION</t>
  </si>
  <si>
    <t>SOCIAL SECURITY TOTAL</t>
  </si>
  <si>
    <t>POLICE AND FIRE FUND (P&amp;F)</t>
  </si>
  <si>
    <t>FIRE &amp; POLICE RETIREMENT TOTAL</t>
  </si>
  <si>
    <t>838-SPECIAL FUND BUY BACK WINDOW</t>
  </si>
  <si>
    <t>SPECIAL WIDOWS</t>
  </si>
  <si>
    <t>SPECIAL WIDOWS Total</t>
  </si>
  <si>
    <t>SPECIAL WIDOWS TOTAL</t>
  </si>
  <si>
    <t>839-PENSION ADMINISTRATION</t>
  </si>
  <si>
    <t>PENSIONS</t>
  </si>
  <si>
    <t>PENSIONS Total</t>
  </si>
  <si>
    <t>PENSIONS TOTAL</t>
  </si>
  <si>
    <t>802 Total</t>
  </si>
  <si>
    <t>804-SELF INSURANCE AND LITIGATION</t>
  </si>
  <si>
    <t>854-SELF INSURANCE</t>
  </si>
  <si>
    <t>DAMAGE TO CITY PROPERTY</t>
  </si>
  <si>
    <t>LITIGATION SETTLEMENT / CLAIMS</t>
  </si>
  <si>
    <t>SELF-INSURANCE GENERAL LIABLTY TOTAL</t>
  </si>
  <si>
    <t>804 Total</t>
  </si>
  <si>
    <t>805-EMPLOYEE BENEFITS</t>
  </si>
  <si>
    <t>851-HEALTH CARE BENEFITS</t>
  </si>
  <si>
    <t>LIFE INSURANCE</t>
  </si>
  <si>
    <t>WORKERS COMPENSATION</t>
  </si>
  <si>
    <t>PRIOR YEARS COMPENSATION</t>
  </si>
  <si>
    <t>MISCELLANEOUS  MEDICAL</t>
  </si>
  <si>
    <t>CURRENT YEARS MEDICAL</t>
  </si>
  <si>
    <t>PRIOR YEARS MED H&amp;H</t>
  </si>
  <si>
    <t>EMPLOYEE BENEFITS HEALTH BENE TOTAL</t>
  </si>
  <si>
    <t>852-HEALTH CARE BENEFITS ADMINISTRATION</t>
  </si>
  <si>
    <t>EMPLOYEE BENEFITS HEALTH B ADM</t>
  </si>
  <si>
    <t>EMPLOYEE BENEFITS HEALTH B ADM Total</t>
  </si>
  <si>
    <t>EMPLOYEE BENEFITS HEALTH B ADM TOTAL</t>
  </si>
  <si>
    <t>853-WORKERS COMPENSATION</t>
  </si>
  <si>
    <t>HEART &amp; HYPERTENSION</t>
  </si>
  <si>
    <t>EMPLOYEE BENEFITS WORKERS COMP TOTAL</t>
  </si>
  <si>
    <t>WORKERS COMPENSATION ADMINISTRATION</t>
  </si>
  <si>
    <t>EMPLOYEE BENEFITS WKR COMP ADM Total</t>
  </si>
  <si>
    <t>EMPLOYEE BENEFITS WKR COMP ADM TOTAL</t>
  </si>
  <si>
    <t>855-EMPLOYEE BENEFITS</t>
  </si>
  <si>
    <t>PERFECT ATTENDANCE</t>
  </si>
  <si>
    <t>UNEMPLOYMENT COMPENSATION</t>
  </si>
  <si>
    <t>RETIREMENT</t>
  </si>
  <si>
    <t>RES LUMP SUM SICK LEAVE</t>
  </si>
  <si>
    <t>GASB 43 &amp; 45</t>
  </si>
  <si>
    <t>EMPLOYEE BENEFITS OTH BENEFITS TOTAL</t>
  </si>
  <si>
    <t>805 Total</t>
  </si>
  <si>
    <t>CITY GENERAL FUND ONLY (NON-EDUCATION)</t>
  </si>
  <si>
    <t>PERSONNEL SERVICES</t>
  </si>
  <si>
    <t>SALARY RESERVE FOR CONTRACT NEGOTIATIONS</t>
  </si>
  <si>
    <t>VACANCY SAVINGS</t>
  </si>
  <si>
    <t>OVERTIME (NON Sworn)</t>
  </si>
  <si>
    <t>POLICE OVERTIME</t>
  </si>
  <si>
    <t>FIRE OVERTIME</t>
  </si>
  <si>
    <t xml:space="preserve">OTHER PERSONNEL </t>
  </si>
  <si>
    <t xml:space="preserve">HEALTH BENEFITS </t>
  </si>
  <si>
    <t xml:space="preserve">Worker's COMPENSATION </t>
  </si>
  <si>
    <t>OTHER  BENEFITS &amp; LIFE INSURANCE</t>
  </si>
  <si>
    <t>PENSIONS - CERF</t>
  </si>
  <si>
    <t>PENSIONS - POLICE &amp; FIRE</t>
  </si>
  <si>
    <t>EXECUTIVE MANAGEMENT MATCH</t>
  </si>
  <si>
    <t>STATE TEACHERS RETIRMENT</t>
  </si>
  <si>
    <t>FICA/SOCIAL SEC.-PLAN MATCH NON CERF/PF</t>
  </si>
  <si>
    <t>SELF INSURANCE</t>
  </si>
  <si>
    <t>MILEAGE &amp; TRAVEL</t>
  </si>
  <si>
    <t>MATERIALS &amp; SUPPLIES</t>
  </si>
  <si>
    <t>RENTALS &amp; SERVICES</t>
  </si>
  <si>
    <t>NON SWORN VACANCY  &amp; NPS SAVINGS</t>
  </si>
  <si>
    <t>EXPENDITURE RESERVE</t>
  </si>
  <si>
    <t>MASTER LEASE PAYMENT</t>
  </si>
  <si>
    <t>BOND PREMIUM SAVINGS/REFUNDING SAVINGS</t>
  </si>
  <si>
    <t>MEDICAL FUND BALANCE REPLENISHMENT</t>
  </si>
  <si>
    <t>AMERICAN RESCUE PLAN OPERATIONS</t>
  </si>
  <si>
    <t>CITY TOTAL</t>
  </si>
  <si>
    <t>BOARD OF EDUCATION</t>
  </si>
  <si>
    <t>ADMIN &amp; MANAGEMENT FULL TIME SALARY</t>
  </si>
  <si>
    <t>TEACHERS AND CLASSROOM SALARY</t>
  </si>
  <si>
    <t>SUPPORT STAFF SALARY</t>
  </si>
  <si>
    <t>PART TIME &amp; SEASONAL</t>
  </si>
  <si>
    <t>OVERTIME, BENEFITS &amp; OTHER</t>
  </si>
  <si>
    <t>TRANSPORTATION</t>
  </si>
  <si>
    <t>TUITION</t>
  </si>
  <si>
    <t>MAINTENANCE, PROPERTY AND CUSTODIAL</t>
  </si>
  <si>
    <t>INSTRUCTIONAL SUPPLIES</t>
  </si>
  <si>
    <t>OTHER SERVICES</t>
  </si>
  <si>
    <t>CONTIGENCY/INTER-DISTRICT REVENUE</t>
  </si>
  <si>
    <t>BOE PROPOSED BUDGET REQUEST (ADJUSTMENT)</t>
  </si>
  <si>
    <t>BOARD OF EDUCATION Total</t>
  </si>
  <si>
    <t>GRAND TOTAL</t>
  </si>
  <si>
    <t>FISCAL YEAR 2022-2023</t>
  </si>
  <si>
    <t>City</t>
  </si>
  <si>
    <t>Revenue</t>
  </si>
  <si>
    <t>Category</t>
  </si>
  <si>
    <t>SECTION I. PROPERTY TAXES</t>
  </si>
  <si>
    <t>CURRENT TAXES</t>
  </si>
  <si>
    <t>REAL ESTATE TAX</t>
  </si>
  <si>
    <t>MOTOR VEHICLE TAX</t>
  </si>
  <si>
    <t>PERSONAL PROPERTY TAX</t>
  </si>
  <si>
    <t>SUPPLEMENT MV TAX</t>
  </si>
  <si>
    <t>INTEREST ON CURRENT TAX</t>
  </si>
  <si>
    <t>TAX COLLECTION INITIATIVES</t>
  </si>
  <si>
    <t>SUB-TOTAL</t>
  </si>
  <si>
    <t>DELINQUENT REAL ESTATE TAX</t>
  </si>
  <si>
    <t>INTEREST ON DELINQUENT TAX</t>
  </si>
  <si>
    <t>COLLECTIONS FEES</t>
  </si>
  <si>
    <t>FEES ON COLLECTIONS</t>
  </si>
  <si>
    <t>SECTION I. TOTAL</t>
  </si>
  <si>
    <t>SECTION II. INTERGOVERNMENTAL AID</t>
  </si>
  <si>
    <t>STATE AID (EDUCATION)</t>
  </si>
  <si>
    <t>EDUCATION COST SHARING</t>
  </si>
  <si>
    <t>SCHOOL CONSTRUCTION REIMB.</t>
  </si>
  <si>
    <t>SCHOOL TRANSPORTATION</t>
  </si>
  <si>
    <t>EDUC REIMB - LEGALLY BLIND</t>
  </si>
  <si>
    <t>HEALTH SERVICES - NONPUB</t>
  </si>
  <si>
    <t>SPECIAL EDUCATION</t>
  </si>
  <si>
    <t>STATE AID (CITY)</t>
  </si>
  <si>
    <t>MUNICIPAL REVENUE SHARING</t>
  </si>
  <si>
    <t>GRANTS FOR MUNICIPAL PROJECTS</t>
  </si>
  <si>
    <t>STATE PROPERTY TAX RELIEF</t>
  </si>
  <si>
    <t>PEQUOT FUNDS</t>
  </si>
  <si>
    <t>TOWN AID FOR ROADS</t>
  </si>
  <si>
    <t>OFF TRACK BETTING SPECIAL REV</t>
  </si>
  <si>
    <t>TIER PILOT STATE OF CONNECTICUT</t>
  </si>
  <si>
    <t>PILOT FOR STATE PROPERTIES</t>
  </si>
  <si>
    <t>PILOT COLLEGES &amp; HOSPITALS</t>
  </si>
  <si>
    <t>PILOT FOR DISABLED</t>
  </si>
  <si>
    <t>PILOT FOR LOW INCOME VETERANS</t>
  </si>
  <si>
    <t>PILOT FOR BOATS</t>
  </si>
  <si>
    <t>PILOT MACHINERY &amp; EQUIPMENT</t>
  </si>
  <si>
    <t>MOTOR VEHICLE PILOT</t>
  </si>
  <si>
    <t>MUNICIPAL REVENUE SHARING PILO</t>
  </si>
  <si>
    <t>MUNICIPAL STABILATION GRANT</t>
  </si>
  <si>
    <t>DISTRESSED CITIES EXEMPTION</t>
  </si>
  <si>
    <t>TAX RELIEF FOR ELDERLY/FREEZE</t>
  </si>
  <si>
    <t>TAX RELIEF ELDERLY/CIRCUIT BRK</t>
  </si>
  <si>
    <t>TAX ABATEMENT PROGRAM</t>
  </si>
  <si>
    <t>RESTORED FUNDING ST. PILOT  09</t>
  </si>
  <si>
    <t>TELECOMMUNICATIONS PROPERTY TX</t>
  </si>
  <si>
    <t>OTHER MISC REVENUE</t>
  </si>
  <si>
    <t>MUNICIPAL DISTRESSED SUPPORT</t>
  </si>
  <si>
    <t>SECTION II. TOTAL</t>
  </si>
  <si>
    <t>SECTION III. LICENSE, PERMITS, AND FEES</t>
  </si>
  <si>
    <t>OTHER LICENSES, PERMITS &amp; FEES</t>
  </si>
  <si>
    <t>MAPS/BID DOCUMENTS</t>
  </si>
  <si>
    <t>OFFICE OF TECHNOLOGY</t>
  </si>
  <si>
    <t>TOWERS LICENSE</t>
  </si>
  <si>
    <t>FIRE INSURANCE RECOVERIES</t>
  </si>
  <si>
    <t>LIGHTHOUSE ADMISSION/CONCESSON</t>
  </si>
  <si>
    <t>LIGHTHOUSE CAROUSEL</t>
  </si>
  <si>
    <t>OTHER RECREATIONAL FEES</t>
  </si>
  <si>
    <t>KIOSKS VENDORS</t>
  </si>
  <si>
    <t>CITY CLERK</t>
  </si>
  <si>
    <t>ANIMAL SHELTER</t>
  </si>
  <si>
    <t>POLICE GENERAL FINGERPRINTING</t>
  </si>
  <si>
    <t>POLICE TOWING FEE</t>
  </si>
  <si>
    <t>TOWING LICENSES</t>
  </si>
  <si>
    <t>FIRE SERVICES VACANT BLDG INSP</t>
  </si>
  <si>
    <t>FIRE SERVICE PREVENTION</t>
  </si>
  <si>
    <t>FIRE LIFE HAZARD REGISTRATION/FEES</t>
  </si>
  <si>
    <t>REGISTRAR OF VITAL STATISTICS</t>
  </si>
  <si>
    <t>SCHOOL HEALTH SCREENING</t>
  </si>
  <si>
    <t>SCHOOL HEALTH CLINIC PERMIT</t>
  </si>
  <si>
    <t>LEAD INSPECTION FEES</t>
  </si>
  <si>
    <t>PUBLIC SPACE LICENSES &amp; PERMTS</t>
  </si>
  <si>
    <t>BULK TRASH PERMITS</t>
  </si>
  <si>
    <t>PUBLIC WORKS EVICTIONS</t>
  </si>
  <si>
    <t>ENGINEERS-COST RECOVERY</t>
  </si>
  <si>
    <t>STORMWATER CONNECTION FEE</t>
  </si>
  <si>
    <t>PUBLIC WORKS FEES</t>
  </si>
  <si>
    <t>RESIDENTIAL PARKING</t>
  </si>
  <si>
    <t>TRAFFIC &amp; PARKING METERS</t>
  </si>
  <si>
    <t>TT&amp;P PERMITS</t>
  </si>
  <si>
    <t>BUILDING INSPECTIONS</t>
  </si>
  <si>
    <t>PERMIT AND LICENSE CTR</t>
  </si>
  <si>
    <t>LCI FINES &amp; TICKET COLLECTIONS</t>
  </si>
  <si>
    <t>HIGH SCHOOL ATHLETICS</t>
  </si>
  <si>
    <t>SECTION III. TOTAL</t>
  </si>
  <si>
    <t>SECTION IV. INTEREST INCOME</t>
  </si>
  <si>
    <t>INTEREST INCOME ON INVESTMENTS</t>
  </si>
  <si>
    <t>SECTION IV. TOTAL</t>
  </si>
  <si>
    <t>SECTION V. RENTS AND FINES</t>
  </si>
  <si>
    <t>RENTS</t>
  </si>
  <si>
    <t>PARKING SPACE RENTAL</t>
  </si>
  <si>
    <t>MISC COMMUNITY DEVELOPMNT RENT</t>
  </si>
  <si>
    <t>COLISEUM LOTS</t>
  </si>
  <si>
    <t>PARK'S EMPLOYEE RENTS</t>
  </si>
  <si>
    <t>FINES</t>
  </si>
  <si>
    <t>FINES - SUPERIOR COURT</t>
  </si>
  <si>
    <t>FINES - FALSE ALARM ORDINANCE</t>
  </si>
  <si>
    <t>FINES - PUBLIC SPACE VIOLATION</t>
  </si>
  <si>
    <t>FINES - PARKING TAGS</t>
  </si>
  <si>
    <t>PARKING TAG AMNESTY PROGRAM</t>
  </si>
  <si>
    <t>DELINQUENT PARKING TAG COLLECT</t>
  </si>
  <si>
    <t>PARKING TAGS-SWEEPING</t>
  </si>
  <si>
    <t>OTHER FINES</t>
  </si>
  <si>
    <t>SECTION V. TOTAL</t>
  </si>
  <si>
    <t>SECTION VI. PILOTS, ASSESSMENTS, REVENUE</t>
  </si>
  <si>
    <t>PILOT PAYMENTS</t>
  </si>
  <si>
    <t>REGIONAL WATER AUTHORITY</t>
  </si>
  <si>
    <t>TEMPLE MEDICAL CENTER</t>
  </si>
  <si>
    <t>HOWE STREET LIMITED PARTNERSHP</t>
  </si>
  <si>
    <t>PILOT NINTH SQUARE</t>
  </si>
  <si>
    <t>GREATER N.H. WPCA PILOT</t>
  </si>
  <si>
    <t>TEMPLE STREET ARCADE. LLC</t>
  </si>
  <si>
    <t>TRINITY HOUSING</t>
  </si>
  <si>
    <t>NHPA PILOT</t>
  </si>
  <si>
    <t>NHPA PILOT DEFEASEMENT</t>
  </si>
  <si>
    <t>FARNHAM COURT PILOT</t>
  </si>
  <si>
    <t>EASTVIEW PILOT</t>
  </si>
  <si>
    <t>HOSPITAL OF ST RAPHAEL GARAGE</t>
  </si>
  <si>
    <t>OTHER ASSEESSMENTS</t>
  </si>
  <si>
    <t>AIR RIGHTS GARAGE SPEC ASSESSM</t>
  </si>
  <si>
    <t>YALE PAYMENT FOR FIRE SERVICES</t>
  </si>
  <si>
    <t>REAL ESTATE CONVEYANCE TAX</t>
  </si>
  <si>
    <t>MISCELLANOUS REVENUE</t>
  </si>
  <si>
    <t>OTHER FINANCING SOURCES</t>
  </si>
  <si>
    <t>CONTROLLER MISC REVENUE</t>
  </si>
  <si>
    <t>REIMB. FOR PERSONAL MV USE</t>
  </si>
  <si>
    <t>WELFARE RECOVERIES</t>
  </si>
  <si>
    <t>SALE OF FIXED ASSESTS</t>
  </si>
  <si>
    <t>UNITED ILLUMINATING REBATE</t>
  </si>
  <si>
    <t>LIQUIDATION OF GROVE ST</t>
  </si>
  <si>
    <t>MOTOR VEHICLE REG. AUDIT</t>
  </si>
  <si>
    <t>PERSONAL PROPERTY AUDIT</t>
  </si>
  <si>
    <t>BABS REVENUE</t>
  </si>
  <si>
    <t>MONETIZATION/FINANCIAL STAB.</t>
  </si>
  <si>
    <t>NEIGHBORHOOD PRES. LOAN PYMNTS</t>
  </si>
  <si>
    <t>OTHER REVENUE SOURCES</t>
  </si>
  <si>
    <t>CITY REVENUE INITIATIVE</t>
  </si>
  <si>
    <t>OTHER CONTRIBUTIONS</t>
  </si>
  <si>
    <t>YALE UNIVERSITY VOLUNTARY</t>
  </si>
  <si>
    <t xml:space="preserve">YALE NH HOSPITAL VOLUNTARY </t>
  </si>
  <si>
    <t>VEHICLE EXTRA DUTY FMLY I95</t>
  </si>
  <si>
    <t>ANTICIPATED STATE/YALE AID</t>
  </si>
  <si>
    <t>SALE OF CITY ASSETS</t>
  </si>
  <si>
    <t>REGIONAL WPCA RATE STABILIZATI</t>
  </si>
  <si>
    <t>FEDERAL STIMULUS AIDE</t>
  </si>
  <si>
    <t>SECTION VI. TOTAL</t>
  </si>
  <si>
    <t>SECTION ViI. OTHER SOURCES/TRANSFERS</t>
  </si>
  <si>
    <t>TRANSFERS IN/OUT</t>
  </si>
  <si>
    <t>TRANSFERS IN</t>
  </si>
  <si>
    <t>TRANSFERS OUT</t>
  </si>
  <si>
    <t>SECTION ViI. TOTAL</t>
  </si>
  <si>
    <t>SECTION VIII. FEDERAL AID</t>
  </si>
  <si>
    <t>US TREASURY</t>
  </si>
  <si>
    <t>Public Health, Economic Stabilization and Recovery</t>
  </si>
  <si>
    <t>GRAND TOTAL REVENUE</t>
  </si>
  <si>
    <t>SECTION 1. PROPERTY TAXES</t>
  </si>
  <si>
    <t>SECTION II. STATE AID</t>
  </si>
  <si>
    <t>SECTION VI. PILOTS, ASSESSMENTS/REVENUE</t>
  </si>
  <si>
    <t>DELINQUENT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</si>
</sst>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"/>
      <family val="1"/>
    </font>
    <font>
      <b/>
      <sz val="12"/>
      <color theme="1"/>
      <name val="Century"/>
      <family val="1"/>
    </font>
    <font>
      <b/>
      <sz val="11"/>
      <color theme="1"/>
      <name val="Century"/>
      <family val="1"/>
    </font>
    <font>
      <b/>
      <sz val="10"/>
      <color theme="1"/>
      <name val="Century"/>
      <family val="1"/>
    </font>
    <font>
      <sz val="10"/>
      <color theme="1"/>
      <name val="Century"/>
      <family val="1"/>
    </font>
    <font>
      <b/>
      <i/>
      <sz val="11"/>
      <color theme="1"/>
      <name val="Century"/>
      <family val="1"/>
    </font>
    <font>
      <b/>
      <u/>
      <sz val="11"/>
      <color theme="1"/>
      <name val="Century"/>
      <family val="1"/>
    </font>
    <font>
      <b/>
      <u/>
      <sz val="10"/>
      <color theme="1"/>
      <name val="Century"/>
      <family val="1"/>
    </font>
    <font>
      <sz val="11.5"/>
      <color theme="1"/>
      <name val="Century"/>
      <family val="1"/>
    </font>
    <font>
      <sz val="12"/>
      <color theme="1"/>
      <name val="Century"/>
      <family val="1"/>
    </font>
    <font>
      <sz val="10"/>
      <name val="Arial"/>
      <family val="2"/>
    </font>
    <font>
      <sz val="10"/>
      <name val="Century"/>
      <family val="1"/>
    </font>
    <font>
      <u/>
      <sz val="9"/>
      <color indexed="12"/>
      <name val="Arial"/>
      <family val="2"/>
    </font>
    <font>
      <b/>
      <sz val="16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4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37" fontId="4" fillId="2" borderId="3" xfId="0" applyNumberFormat="1" applyFont="1" applyFill="1" applyBorder="1" applyAlignment="1">
      <alignment horizontal="center" wrapText="1"/>
    </xf>
    <xf numFmtId="37" fontId="4" fillId="2" borderId="3" xfId="0" applyNumberFormat="1" applyFont="1" applyFill="1" applyBorder="1" applyAlignment="1">
      <alignment horizontal="center"/>
    </xf>
    <xf numFmtId="37" fontId="4" fillId="2" borderId="4" xfId="0" applyNumberFormat="1" applyFont="1" applyFill="1" applyBorder="1" applyAlignment="1">
      <alignment horizontal="center"/>
    </xf>
    <xf numFmtId="37" fontId="4" fillId="2" borderId="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/>
    </xf>
    <xf numFmtId="37" fontId="4" fillId="2" borderId="0" xfId="0" applyNumberFormat="1" applyFont="1" applyFill="1" applyAlignment="1">
      <alignment horizontal="center" wrapText="1"/>
    </xf>
    <xf numFmtId="37" fontId="4" fillId="2" borderId="0" xfId="0" applyNumberFormat="1" applyFont="1" applyFill="1" applyAlignment="1">
      <alignment horizontal="center"/>
    </xf>
    <xf numFmtId="37" fontId="4" fillId="2" borderId="6" xfId="0" applyNumberFormat="1" applyFont="1" applyFill="1" applyBorder="1" applyAlignment="1">
      <alignment horizontal="center" wrapText="1"/>
    </xf>
    <xf numFmtId="37" fontId="4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37" fontId="4" fillId="2" borderId="1" xfId="0" applyNumberFormat="1" applyFont="1" applyFill="1" applyBorder="1" applyAlignment="1">
      <alignment horizontal="center" wrapText="1"/>
    </xf>
    <xf numFmtId="37" fontId="4" fillId="2" borderId="1" xfId="0" applyNumberFormat="1" applyFont="1" applyFill="1" applyBorder="1" applyAlignment="1">
      <alignment horizontal="center"/>
    </xf>
    <xf numFmtId="37" fontId="4" fillId="2" borderId="8" xfId="0" applyNumberFormat="1" applyFont="1" applyFill="1" applyBorder="1" applyAlignment="1">
      <alignment horizontal="center" wrapText="1"/>
    </xf>
    <xf numFmtId="37" fontId="4" fillId="2" borderId="8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37" fontId="7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37" fontId="2" fillId="2" borderId="0" xfId="0" applyNumberFormat="1" applyFont="1" applyFill="1" applyAlignment="1">
      <alignment horizontal="center"/>
    </xf>
    <xf numFmtId="5" fontId="2" fillId="2" borderId="0" xfId="0" applyNumberFormat="1" applyFont="1" applyFill="1" applyAlignment="1">
      <alignment horizontal="center"/>
    </xf>
    <xf numFmtId="0" fontId="2" fillId="2" borderId="9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37" fontId="2" fillId="2" borderId="9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37" fontId="4" fillId="2" borderId="9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9" xfId="0" applyFont="1" applyFill="1" applyBorder="1" applyAlignment="1">
      <alignment horizontal="left"/>
    </xf>
    <xf numFmtId="5" fontId="2" fillId="2" borderId="9" xfId="0" applyNumberFormat="1" applyFont="1" applyFill="1" applyBorder="1" applyAlignment="1">
      <alignment horizontal="center"/>
    </xf>
    <xf numFmtId="5" fontId="4" fillId="2" borderId="9" xfId="0" applyNumberFormat="1" applyFont="1" applyFill="1" applyBorder="1" applyAlignment="1">
      <alignment horizontal="center"/>
    </xf>
    <xf numFmtId="37" fontId="11" fillId="2" borderId="9" xfId="0" applyNumberFormat="1" applyFont="1" applyFill="1" applyBorder="1" applyAlignment="1">
      <alignment horizontal="center"/>
    </xf>
    <xf numFmtId="10" fontId="2" fillId="2" borderId="0" xfId="2" applyNumberFormat="1" applyFont="1" applyFill="1" applyAlignment="1">
      <alignment horizontal="center"/>
    </xf>
    <xf numFmtId="37" fontId="2" fillId="2" borderId="0" xfId="0" applyNumberFormat="1" applyFont="1" applyFill="1" applyAlignment="1">
      <alignment horizontal="left"/>
    </xf>
    <xf numFmtId="0" fontId="4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5" fontId="2" fillId="2" borderId="10" xfId="0" applyNumberFormat="1" applyFont="1" applyFill="1" applyBorder="1" applyAlignment="1">
      <alignment horizontal="center"/>
    </xf>
    <xf numFmtId="37" fontId="2" fillId="2" borderId="10" xfId="0" applyNumberFormat="1" applyFont="1" applyFill="1" applyBorder="1" applyAlignment="1">
      <alignment horizontal="center"/>
    </xf>
    <xf numFmtId="0" fontId="2" fillId="2" borderId="0" xfId="0" applyFont="1" applyFill="1"/>
    <xf numFmtId="0" fontId="6" fillId="2" borderId="0" xfId="0" applyFont="1" applyFill="1"/>
    <xf numFmtId="37" fontId="2" fillId="2" borderId="0" xfId="0" applyNumberFormat="1" applyFont="1" applyFill="1"/>
    <xf numFmtId="0" fontId="5" fillId="2" borderId="0" xfId="0" applyFont="1" applyFill="1" applyAlignment="1">
      <alignment horizontal="left"/>
    </xf>
    <xf numFmtId="37" fontId="2" fillId="2" borderId="0" xfId="2" applyNumberFormat="1" applyFont="1" applyFill="1" applyAlignment="1">
      <alignment horizontal="center"/>
    </xf>
    <xf numFmtId="37" fontId="11" fillId="2" borderId="0" xfId="0" applyNumberFormat="1" applyFont="1" applyFill="1" applyAlignment="1">
      <alignment horizontal="center"/>
    </xf>
    <xf numFmtId="37" fontId="11" fillId="2" borderId="0" xfId="1" applyNumberFormat="1" applyFont="1" applyFill="1" applyAlignment="1">
      <alignment horizontal="center"/>
    </xf>
    <xf numFmtId="37" fontId="2" fillId="2" borderId="0" xfId="1" applyNumberFormat="1" applyFont="1" applyFill="1" applyAlignment="1">
      <alignment horizontal="center"/>
    </xf>
    <xf numFmtId="37" fontId="3" fillId="2" borderId="9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>
      <alignment horizontal="left"/>
    </xf>
    <xf numFmtId="37" fontId="2" fillId="2" borderId="11" xfId="0" applyNumberFormat="1" applyFont="1" applyFill="1" applyBorder="1" applyAlignment="1">
      <alignment horizontal="center"/>
    </xf>
    <xf numFmtId="37" fontId="4" fillId="2" borderId="11" xfId="0" applyNumberFormat="1" applyFont="1" applyFill="1" applyBorder="1" applyAlignment="1">
      <alignment horizontal="center"/>
    </xf>
    <xf numFmtId="7" fontId="2" fillId="2" borderId="0" xfId="0" applyNumberFormat="1" applyFont="1" applyFill="1" applyAlignment="1">
      <alignment horizontal="left"/>
    </xf>
    <xf numFmtId="7" fontId="2" fillId="2" borderId="0" xfId="0" applyNumberFormat="1" applyFont="1" applyFill="1"/>
    <xf numFmtId="7" fontId="6" fillId="2" borderId="0" xfId="0" applyNumberFormat="1" applyFont="1" applyFill="1" applyAlignment="1">
      <alignment horizontal="left"/>
    </xf>
    <xf numFmtId="0" fontId="4" fillId="2" borderId="11" xfId="0" applyFont="1" applyFill="1" applyBorder="1" applyAlignment="1">
      <alignment horizontal="left"/>
    </xf>
    <xf numFmtId="0" fontId="8" fillId="2" borderId="11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>
      <alignment horizontal="left"/>
    </xf>
    <xf numFmtId="0" fontId="2" fillId="2" borderId="13" xfId="0" applyFont="1" applyFill="1" applyBorder="1"/>
    <xf numFmtId="0" fontId="5" fillId="2" borderId="14" xfId="0" applyFont="1" applyFill="1" applyBorder="1" applyAlignment="1">
      <alignment horizontal="center"/>
    </xf>
    <xf numFmtId="37" fontId="4" fillId="2" borderId="12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5" fillId="2" borderId="19" xfId="0" applyFont="1" applyFill="1" applyBorder="1" applyAlignment="1">
      <alignment horizontal="center"/>
    </xf>
    <xf numFmtId="37" fontId="4" fillId="2" borderId="21" xfId="0" applyNumberFormat="1" applyFont="1" applyFill="1" applyBorder="1" applyAlignment="1">
      <alignment horizontal="center"/>
    </xf>
    <xf numFmtId="0" fontId="2" fillId="2" borderId="16" xfId="0" applyFont="1" applyFill="1" applyBorder="1"/>
    <xf numFmtId="0" fontId="5" fillId="2" borderId="17" xfId="0" applyFont="1" applyFill="1" applyBorder="1" applyAlignment="1">
      <alignment horizontal="center"/>
    </xf>
    <xf numFmtId="37" fontId="4" fillId="2" borderId="15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13" fillId="2" borderId="0" xfId="0" applyFont="1" applyFill="1" applyAlignment="1">
      <alignment horizontal="left"/>
    </xf>
    <xf numFmtId="0" fontId="2" fillId="2" borderId="20" xfId="0" applyFont="1" applyFill="1" applyBorder="1"/>
    <xf numFmtId="0" fontId="6" fillId="2" borderId="20" xfId="0" applyFont="1" applyFill="1" applyBorder="1" applyAlignment="1">
      <alignment horizontal="left"/>
    </xf>
    <xf numFmtId="37" fontId="2" fillId="2" borderId="2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2" fillId="2" borderId="9" xfId="0" applyFont="1" applyFill="1" applyBorder="1"/>
    <xf numFmtId="0" fontId="6" fillId="2" borderId="9" xfId="0" applyFont="1" applyFill="1" applyBorder="1" applyAlignment="1">
      <alignment horizontal="right"/>
    </xf>
    <xf numFmtId="0" fontId="4" fillId="2" borderId="11" xfId="0" applyFont="1" applyFill="1" applyBorder="1"/>
    <xf numFmtId="0" fontId="5" fillId="2" borderId="11" xfId="0" applyFont="1" applyFill="1" applyBorder="1"/>
    <xf numFmtId="0" fontId="5" fillId="2" borderId="9" xfId="0" applyFont="1" applyFill="1" applyBorder="1" applyAlignment="1">
      <alignment horizontal="right"/>
    </xf>
    <xf numFmtId="0" fontId="6" fillId="2" borderId="0" xfId="0" applyFont="1" applyFill="1" applyAlignment="1">
      <alignment horizontal="left" wrapText="1"/>
    </xf>
    <xf numFmtId="44" fontId="2" fillId="2" borderId="0" xfId="9" applyFont="1" applyFill="1" applyAlignment="1">
      <alignment horizontal="center"/>
    </xf>
    <xf numFmtId="37" fontId="7" fillId="2" borderId="1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</cellXfs>
  <cellStyles count="10">
    <cellStyle name="Comma" xfId="1" builtinId="3"/>
    <cellStyle name="Comma 2" xfId="4" xr:uid="{E8173C7B-618B-4E59-9FF7-A91E047A5803}"/>
    <cellStyle name="Currency" xfId="9" builtinId="4"/>
    <cellStyle name="Currency 2" xfId="8" xr:uid="{30F89DBB-AE18-41A2-ADC5-231B9A9F672A}"/>
    <cellStyle name="Hyperlink 2" xfId="7" xr:uid="{C2B5D432-FF95-4C0B-9ED5-F12EF6C28EDB}"/>
    <cellStyle name="Normal" xfId="0" builtinId="0"/>
    <cellStyle name="Normal 4" xfId="6" xr:uid="{7A26F106-A951-4391-98FC-761674772BD7}"/>
    <cellStyle name="Normal 6 2" xfId="3" xr:uid="{76D3B112-FBB6-42C3-B54E-97A338AF3018}"/>
    <cellStyle name="Percent" xfId="2" builtinId="5"/>
    <cellStyle name="Percent 2" xfId="5" xr:uid="{83ED1B28-4F80-4E5D-961A-98ABFDE81A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020%20General%20and%20Capital%20Budget/General%20Fund/FY%2019-20%20GF%20BUDGET%20BOA%20BUDGET%2002-28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CHURCH-FS2\Common\FY%202020%20General%20and%20Capital%20Budget\General%20Fund\FY%2019-20%20GF%20BUDGET%20BOA%20BUDGET%2002-28-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Y%202024%20General%20Fund%20and%20Capital/New%20Budget%20File%2002-23-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CHURCH-FS2\Common\MGB\FY%202024%20General%20Fund%20and%20Capital\New%20Budget%20File%2002-23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vernor Draft Budget (2)"/>
      <sheetName val="Governor Draft Budget"/>
      <sheetName val="Comparison"/>
      <sheetName val="gov exec order 6-26-17"/>
      <sheetName val="GOV 6-26-17 VS BOA"/>
      <sheetName val="1-3 all sources"/>
      <sheetName val="1-4 Glance"/>
      <sheetName val="1-10Pie Chart Increases-Decreas"/>
      <sheetName val="8-24 FY 15 EXPENDITURES HISTORY"/>
      <sheetName val="Home Vaule"/>
      <sheetName val="Home Vaule (2)"/>
      <sheetName val="fy 18 value of a mill"/>
      <sheetName val="fy 19 value of a mill (2)"/>
      <sheetName val="FY  19 BOA MAYOR BUDGET"/>
      <sheetName val="8-25 fy 15 revenue history"/>
      <sheetName val="8-23 count - 10 yr"/>
      <sheetName val="BUDGET FTE COUNT"/>
      <sheetName val="FY 19 Tech Changes summary"/>
      <sheetName val="FY 19 BOA amendment detail"/>
      <sheetName val="FY 18-19 New Positions"/>
      <sheetName val="FY 18-19 Position Reclassificat"/>
      <sheetName val="FY 18-19 Budget Notes"/>
      <sheetName val="fy 20 value of a mill"/>
      <sheetName val="FY  19 BOA TAX BUDGET "/>
      <sheetName val="1-13 FY 15 EXPENDITURES V FY 14"/>
      <sheetName val="Budget Pct"/>
      <sheetName val="1-19 APPROP ORD #1"/>
      <sheetName val="FY  20 BOA TAX BUDGET "/>
      <sheetName val="FY  21 BOA TAX BUDGET"/>
      <sheetName val="State Grants Worksheet"/>
      <sheetName val="Grand List"/>
      <sheetName val="PIE CHARTS"/>
      <sheetName val="1-15 FY 17 revenue Summary"/>
      <sheetName val="1-12 dept summary"/>
      <sheetName val="1-12 dept summary boa"/>
      <sheetName val="8-22 count yr by yr"/>
      <sheetName val="1-19 APPROP ORD # 1 MAYOR"/>
      <sheetName val="1-19 APPROP ORD # 1 BOA"/>
      <sheetName val="FY 20 BOA amendment detail"/>
      <sheetName val="SALARIE INCREASE SHEET"/>
      <sheetName val="Sheet2"/>
      <sheetName val="fy 21 value of a mill"/>
      <sheetName val="FY 2018-19 GAP"/>
      <sheetName val="FY 20 V FY 21"/>
      <sheetName val="Sheet8"/>
      <sheetName val="1-16 &amp;17 FY revenue for book"/>
      <sheetName val="Attrition Worksheet"/>
      <sheetName val="105"/>
      <sheetName val="102"/>
      <sheetName val="FY 2021 Fire Personnel"/>
      <sheetName val="FY 2021 Police"/>
      <sheetName val="Sheet9"/>
      <sheetName val="FY 21 Personnel"/>
      <sheetName val="FY 21 Non Personnel"/>
      <sheetName val="1-14 group"/>
      <sheetName val="non sworn vacant 01-31-20"/>
      <sheetName val="POLICE SWORN VACANTS 01-31-20"/>
      <sheetName val="FIRE SWORN VACANTS 01-31-20"/>
      <sheetName val="non sworn vacant 12-30-19"/>
      <sheetName val="POLICE SWORN VACANTS 12-30-19"/>
      <sheetName val="FIRE SWORN VACANTS 12-30-19"/>
      <sheetName val="non sworn vacant 11-30-19"/>
      <sheetName val="POLICE SWORN VACANTS 11-30-19"/>
      <sheetName val="FIRE SWORN VACANTS 11-30-19"/>
      <sheetName val="BOA Approved Positions"/>
      <sheetName val="non sworn vacant 10-31-19"/>
      <sheetName val="POLICE SWORN VACANTS 10-31-19"/>
      <sheetName val="FIRE SWORN VACANTS 10-31-19"/>
      <sheetName val="non sworn vacant 09-30-19"/>
      <sheetName val="POLICE SWORN VACANTS 09-30-19"/>
      <sheetName val="FIRE SWORN VACANTS 09-30-19"/>
      <sheetName val="non sworn vacant 08-30-19"/>
      <sheetName val="POLICE SWORN VACANTS 08-30-19"/>
      <sheetName val="FIRE SWORN VACANTS 08-30-19"/>
      <sheetName val="non sworn vacant 07-31-19"/>
      <sheetName val="POLICE SWORN VACANTS 07-31-19"/>
      <sheetName val="FIRE SWORN VACANTS 07-31-19"/>
      <sheetName val="non sworn vacant 06-30-2019"/>
      <sheetName val="POLICE SWORN VACANTS 06-30-2019"/>
      <sheetName val="FIRE SWORN VACANTS 06-30-2019"/>
      <sheetName val="non sworn vacant 05-31-19"/>
      <sheetName val="POLICE SWORN VACANTS 05-31-19"/>
      <sheetName val="FIRE SWORN VACANTS 05-31-19"/>
      <sheetName val="New Positions"/>
      <sheetName val="non sworn vacant 04-30-19"/>
      <sheetName val="POLICE SWORN VACANTS 04-30-19"/>
      <sheetName val="FIRE SWORN VACANTS 04-30-19"/>
      <sheetName val="non sworn vacant 03-31-19"/>
      <sheetName val="POLICE SWORN VACANTS 03-31-19"/>
      <sheetName val="FIRE SWORN VACANTS 03-31-19"/>
      <sheetName val="non sworn vacant 02-28-19"/>
      <sheetName val="POLICE SWORN VACANTS 02-28-19"/>
      <sheetName val="FIRE SWORN VACANTS 02-28-19"/>
      <sheetName val="non sworn vacant 01-31-19"/>
      <sheetName val="POLICE SWORN VACANTS 01-31-19"/>
      <sheetName val="FIRE SWORN VACANTS 01-31-19"/>
      <sheetName val="non sworn vacant 12-31-18"/>
      <sheetName val="POLICE SWORN VACANTS 12-31-18"/>
      <sheetName val="FIRE SWORN VACANTS 12-31-18"/>
      <sheetName val="non sworn vacant 11-30-18"/>
      <sheetName val="POLICE SWORN VACANTS 11-30-18"/>
      <sheetName val="FIRE SWORN VACANTS 11-30-18"/>
      <sheetName val="non sworn vacant 10-31-18"/>
      <sheetName val="POLICE SWORN VACANTS 10-31-18"/>
      <sheetName val="FIRE SWORN VACANTS 10-31-18"/>
      <sheetName val="non sworn vacant 09-30-18"/>
      <sheetName val="POLICE SWORN VACANTS 09-30-18"/>
      <sheetName val="FIRE SWORN VACANTS 09-30-18"/>
      <sheetName val="non sworn vacant 08-30-18"/>
      <sheetName val="POLICE SWORN VACANTS 08-30-18"/>
      <sheetName val="FIRE SWORN VACANTS 08-30-18"/>
      <sheetName val="non sworn vacant 07-01-18"/>
      <sheetName val="POLICE SWORN VACANTS 07-01-18"/>
      <sheetName val="FIRE SWORN VACANTS 07-01-18"/>
      <sheetName val="non sworn vacant 06-01-18"/>
      <sheetName val="POLICE SWORN VACANTS 06-01-18"/>
      <sheetName val="FIRE SWORN VACANTS 06-01-18"/>
      <sheetName val="non sworn vacant 05-01-18"/>
      <sheetName val="POLICE SWORN VACANTS 05-01-18"/>
      <sheetName val="FIRE SWORN VACANTS 05-01-18"/>
      <sheetName val="non sworn vacant 04-30-18"/>
      <sheetName val="POLICE SWORN VACANTS 04-30-18"/>
      <sheetName val="FIRE SWORN VACANTS 04-30-18"/>
      <sheetName val="non sworn vacant 03-31-18"/>
      <sheetName val="POLICE SWORN VACANTS 03-31-18"/>
      <sheetName val="FIRE SWORN VACANTS 03-31-18"/>
      <sheetName val="non sworn vacant 02-28-18"/>
      <sheetName val="POLICE SWORN VACANTS 02-28-18"/>
      <sheetName val="FIRE SWORN VACANTS 02-28-18"/>
      <sheetName val="non sworn vacant 01-31-18)"/>
      <sheetName val="POLICE SWORN VACANTS 01-31-18"/>
      <sheetName val="FIRE SWORN VACANTS 01-31-18"/>
      <sheetName val="non sworn vacant 12-30-17"/>
      <sheetName val="POLICE SWORN VACANTS 12-30-17"/>
      <sheetName val="FIRE SWORN VACANTS 12-30-17"/>
      <sheetName val="non sworn vacant 11-30-17"/>
      <sheetName val="POLICE SWORN VACANTS 11-30-17"/>
      <sheetName val="FIRE SWORN VACANTS 11-30-17"/>
      <sheetName val="Position Check"/>
      <sheetName val="non sworn vacant 10-31-17"/>
      <sheetName val="POLICE SWORN VACANTS 10-31-17"/>
      <sheetName val="FIRE SWORN VACANTS 10-31-17"/>
      <sheetName val="FIRE SWORN VACANTS 09-30-17"/>
      <sheetName val="POLICE SWORN VACANTS 9-30-17"/>
      <sheetName val="non sworn vacant 09-30-17"/>
      <sheetName val="non sworn vacant 8-25"/>
      <sheetName val="POLICE SWORN VACANTS 8-25-17"/>
      <sheetName val="FY 18 Tech Changes summary"/>
      <sheetName val="1-36 BOA amendment detail"/>
      <sheetName val="FIRE SWORN VACANTS 8-25-17"/>
      <sheetName val="non sworn vacant 7-31-17"/>
      <sheetName val="POLICE SWORN VACANTS 7-31-17"/>
      <sheetName val="FIRE SWORN VACANTS 7-31-17"/>
      <sheetName val="non sworn vacant 7-9-17"/>
      <sheetName val="POLICE SWORN VACANTS 7-09-17"/>
      <sheetName val="FIRE SWORN VACANTS 7-9-17"/>
      <sheetName val="non sworn vacant 6-07-17 "/>
      <sheetName val="FY  18 BOA TAX BUDGET"/>
      <sheetName val="Gov 5-15 city comparison"/>
      <sheetName val="Options Assumptions"/>
      <sheetName val="FY 17-18 TAX  Hospital (B)"/>
      <sheetName val="FY 17-18 TAX BOA (B)"/>
      <sheetName val="fy 17-18 tax boa (d)"/>
      <sheetName val="FY 17-18 Tax hospital (d)"/>
      <sheetName val="FY 17-18 5-11 (B)"/>
      <sheetName val="FY 17-18 TAX Hospital 5-11 (B)"/>
      <sheetName val="FY 18 OPTION 5-11 (A)"/>
      <sheetName val="1-18 Joyner page"/>
      <sheetName val="execuitve "/>
      <sheetName val="xmgtm 102"/>
      <sheetName val="POLICE SWORN VACANT 5-18-17"/>
      <sheetName val="FIRE SWORN VACANT 6-07-17 "/>
      <sheetName val="non sworn vacant 5-18-17"/>
      <sheetName val="FIRE SWORN VACANT 5-18-17"/>
      <sheetName val="Fire vacant 4-25-17"/>
      <sheetName val="Fire vacant"/>
      <sheetName val="BUDGET GAP"/>
      <sheetName val="Sheet6"/>
      <sheetName val="FY 18  ATTRITION"/>
      <sheetName val="201 attrition mayors vs tech"/>
      <sheetName val="1-35 amendment summary"/>
      <sheetName val="FY 17-18 TAX  (2)"/>
      <sheetName val="non sworn vacant 4-17-17"/>
      <sheetName val="non sworn 3-17-17"/>
      <sheetName val="non sworn vacant 2-23-17"/>
      <sheetName val="Municpal Spending Cap"/>
      <sheetName val="state Aid 5-15-17"/>
      <sheetName val="FY 2017-18 New Positions"/>
      <sheetName val="non sworn vacant 1-9-17"/>
      <sheetName val="Non-Sworn Vacant 12-19-16"/>
      <sheetName val="Non-Sworn Vacant 11-02-16"/>
      <sheetName val="fY 18 FIRE UNDERFILL CUT"/>
      <sheetName val="FY 17-18 Police Underfill Cut"/>
      <sheetName val="Police vacant"/>
      <sheetName val="non sworn vacant 12-12-16"/>
      <sheetName val="Mayors new postitions"/>
      <sheetName val="Sheet5"/>
      <sheetName val="1-34 boa NEW POSITIONS"/>
      <sheetName val="FY 16-17 TAX MV AT 41.55"/>
      <sheetName val="State budget 5-4-16"/>
      <sheetName val="5% nps reduction"/>
      <sheetName val="DTETNION CENTER COST OUT"/>
      <sheetName val="OPTIONS 5-11-16"/>
      <sheetName val="4-22-16 vacant non sworn (2)"/>
      <sheetName val="202 attrition mayors vs tech"/>
      <sheetName val="Contract Reserve Table"/>
      <sheetName val="FY 18 CONTRACT RESERVE TABLE"/>
      <sheetName val="Contract Reserve"/>
      <sheetName val="FY 17 TAX MV AT 37 5-11-16"/>
      <sheetName val="FY 16-17 TAX BUDGET"/>
      <sheetName val="Spending Cap"/>
      <sheetName val="FY 16-17 Mayors attrition"/>
      <sheetName val="1st pass attrition"/>
      <sheetName val="gasoline"/>
      <sheetName val="MED BUD"/>
      <sheetName val="MED BUD FY 18"/>
      <sheetName val="fy 17 value of a mill "/>
      <sheetName val="Grand List analysis"/>
      <sheetName val="mayors idea raises for prob"/>
      <sheetName val="police recent hires"/>
      <sheetName val="police attrition before"/>
      <sheetName val="FY 16 p &amp; F ATTR mayors"/>
      <sheetName val="contract reserve FY 17"/>
      <sheetName val="Police &amp; Fire 102 increases"/>
      <sheetName val="options to balance 2-19"/>
      <sheetName val="building permits"/>
      <sheetName val="Anthem renewal FY 15-16"/>
      <sheetName val="FY 14-15 MAYORS TAX BUDGET"/>
      <sheetName val="capital positions"/>
      <sheetName val="fy 14-15 by bu DETAIL"/>
      <sheetName val="FY 14 BOA APPROVED TAX BUDGET"/>
      <sheetName val="FY 14 BOA APPROVE BY BU SUMMARY"/>
      <sheetName val="pension"/>
      <sheetName val="gf comp"/>
      <sheetName val="all categories"/>
      <sheetName val="POSITION SUMMARY FY 02 FY 12"/>
      <sheetName val="furloughs"/>
      <sheetName val="workers comp fy 16-17"/>
      <sheetName val="SUMMARY"/>
      <sheetName val="BUDGET FACTS"/>
      <sheetName val="Sheet3"/>
      <sheetName val="FY 13 BOA APPROVED BY BU"/>
      <sheetName val="FY 12 &amp; FY 13 102 BY BU"/>
      <sheetName val="fy 10"/>
      <sheetName val="FY 10 BY BU SUMMARY"/>
      <sheetName val="POSITION COUNT RECONCILIATION"/>
      <sheetName val="elimination count"/>
      <sheetName val="bud  his"/>
      <sheetName val="FY 09 COUNT LESS ERI LAYOFF"/>
      <sheetName val="Sheet4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vernor Draft Budget (2)"/>
      <sheetName val="Governor Draft Budget"/>
      <sheetName val="Comparison"/>
      <sheetName val="gov exec order 6-26-17"/>
      <sheetName val="GOV 6-26-17 VS BOA"/>
      <sheetName val="1-3 all sources"/>
      <sheetName val="1-4 Glance"/>
      <sheetName val="1-10Pie Chart Increases-Decreas"/>
      <sheetName val="8-24 FY 15 EXPENDITURES HISTORY"/>
      <sheetName val="Home Vaule"/>
      <sheetName val="Home Vaule (2)"/>
      <sheetName val="fy 18 value of a mill"/>
      <sheetName val="fy 19 value of a mill (2)"/>
      <sheetName val="FY  19 BOA MAYOR BUDGET"/>
      <sheetName val="8-25 fy 15 revenue history"/>
      <sheetName val="8-23 count - 10 yr"/>
      <sheetName val="BUDGET FTE COUNT"/>
      <sheetName val="FY 19 Tech Changes summary"/>
      <sheetName val="FY 19 BOA amendment detail"/>
      <sheetName val="FY 18-19 New Positions"/>
      <sheetName val="FY 18-19 Position Reclassificat"/>
      <sheetName val="FY 18-19 Budget Notes"/>
      <sheetName val="fy 20 value of a mill"/>
      <sheetName val="FY  19 BOA TAX BUDGET "/>
      <sheetName val="1-13 FY 15 EXPENDITURES V FY 14"/>
      <sheetName val="Budget Pct"/>
      <sheetName val="1-19 APPROP ORD #1"/>
      <sheetName val="FY  20 BOA TAX BUDGET "/>
      <sheetName val="FY  21 BOA TAX BUDGET"/>
      <sheetName val="State Grants Worksheet"/>
      <sheetName val="Grand List"/>
      <sheetName val="PIE CHARTS"/>
      <sheetName val="1-15 FY 17 revenue Summary"/>
      <sheetName val="1-12 dept summary"/>
      <sheetName val="1-12 dept summary boa"/>
      <sheetName val="8-22 count yr by yr"/>
      <sheetName val="1-19 APPROP ORD # 1 MAYOR"/>
      <sheetName val="1-19 APPROP ORD # 1 BOA"/>
      <sheetName val="FY 20 BOA amendment detail"/>
      <sheetName val="SALARIE INCREASE SHEET"/>
      <sheetName val="Sheet2"/>
      <sheetName val="fy 21 value of a mill"/>
      <sheetName val="FY 2018-19 GAP"/>
      <sheetName val="FY 20 V FY 21"/>
      <sheetName val="Sheet8"/>
      <sheetName val="1-16 &amp;17 FY revenue for book"/>
      <sheetName val="Attrition Worksheet"/>
      <sheetName val="105"/>
      <sheetName val="102"/>
      <sheetName val="FY 2021 Fire Personnel"/>
      <sheetName val="FY 2021 Police"/>
      <sheetName val="Sheet9"/>
      <sheetName val="FY 21 Personnel"/>
      <sheetName val="FY 21 Non Personnel"/>
      <sheetName val="1-14 group"/>
      <sheetName val="non sworn vacant 01-31-20"/>
      <sheetName val="POLICE SWORN VACANTS 01-31-20"/>
      <sheetName val="FIRE SWORN VACANTS 01-31-20"/>
      <sheetName val="non sworn vacant 12-30-19"/>
      <sheetName val="POLICE SWORN VACANTS 12-30-19"/>
      <sheetName val="FIRE SWORN VACANTS 12-30-19"/>
      <sheetName val="non sworn vacant 11-30-19"/>
      <sheetName val="POLICE SWORN VACANTS 11-30-19"/>
      <sheetName val="FIRE SWORN VACANTS 11-30-19"/>
      <sheetName val="BOA Approved Positions"/>
      <sheetName val="non sworn vacant 10-31-19"/>
      <sheetName val="POLICE SWORN VACANTS 10-31-19"/>
      <sheetName val="FIRE SWORN VACANTS 10-31-19"/>
      <sheetName val="non sworn vacant 09-30-19"/>
      <sheetName val="POLICE SWORN VACANTS 09-30-19"/>
      <sheetName val="FIRE SWORN VACANTS 09-30-19"/>
      <sheetName val="non sworn vacant 08-30-19"/>
      <sheetName val="POLICE SWORN VACANTS 08-30-19"/>
      <sheetName val="FIRE SWORN VACANTS 08-30-19"/>
      <sheetName val="non sworn vacant 07-31-19"/>
      <sheetName val="POLICE SWORN VACANTS 07-31-19"/>
      <sheetName val="FIRE SWORN VACANTS 07-31-19"/>
      <sheetName val="non sworn vacant 06-30-2019"/>
      <sheetName val="POLICE SWORN VACANTS 06-30-2019"/>
      <sheetName val="FIRE SWORN VACANTS 06-30-2019"/>
      <sheetName val="non sworn vacant 05-31-19"/>
      <sheetName val="POLICE SWORN VACANTS 05-31-19"/>
      <sheetName val="FIRE SWORN VACANTS 05-31-19"/>
      <sheetName val="New Positions"/>
      <sheetName val="non sworn vacant 04-30-19"/>
      <sheetName val="POLICE SWORN VACANTS 04-30-19"/>
      <sheetName val="FIRE SWORN VACANTS 04-30-19"/>
      <sheetName val="non sworn vacant 03-31-19"/>
      <sheetName val="POLICE SWORN VACANTS 03-31-19"/>
      <sheetName val="FIRE SWORN VACANTS 03-31-19"/>
      <sheetName val="non sworn vacant 02-28-19"/>
      <sheetName val="POLICE SWORN VACANTS 02-28-19"/>
      <sheetName val="FIRE SWORN VACANTS 02-28-19"/>
      <sheetName val="non sworn vacant 01-31-19"/>
      <sheetName val="POLICE SWORN VACANTS 01-31-19"/>
      <sheetName val="FIRE SWORN VACANTS 01-31-19"/>
      <sheetName val="non sworn vacant 12-31-18"/>
      <sheetName val="POLICE SWORN VACANTS 12-31-18"/>
      <sheetName val="FIRE SWORN VACANTS 12-31-18"/>
      <sheetName val="non sworn vacant 11-30-18"/>
      <sheetName val="POLICE SWORN VACANTS 11-30-18"/>
      <sheetName val="FIRE SWORN VACANTS 11-30-18"/>
      <sheetName val="non sworn vacant 10-31-18"/>
      <sheetName val="POLICE SWORN VACANTS 10-31-18"/>
      <sheetName val="FIRE SWORN VACANTS 10-31-18"/>
      <sheetName val="non sworn vacant 09-30-18"/>
      <sheetName val="POLICE SWORN VACANTS 09-30-18"/>
      <sheetName val="FIRE SWORN VACANTS 09-30-18"/>
      <sheetName val="non sworn vacant 08-30-18"/>
      <sheetName val="POLICE SWORN VACANTS 08-30-18"/>
      <sheetName val="FIRE SWORN VACANTS 08-30-18"/>
      <sheetName val="non sworn vacant 07-01-18"/>
      <sheetName val="POLICE SWORN VACANTS 07-01-18"/>
      <sheetName val="FIRE SWORN VACANTS 07-01-18"/>
      <sheetName val="non sworn vacant 06-01-18"/>
      <sheetName val="POLICE SWORN VACANTS 06-01-18"/>
      <sheetName val="FIRE SWORN VACANTS 06-01-18"/>
      <sheetName val="non sworn vacant 05-01-18"/>
      <sheetName val="POLICE SWORN VACANTS 05-01-18"/>
      <sheetName val="FIRE SWORN VACANTS 05-01-18"/>
      <sheetName val="non sworn vacant 04-30-18"/>
      <sheetName val="POLICE SWORN VACANTS 04-30-18"/>
      <sheetName val="FIRE SWORN VACANTS 04-30-18"/>
      <sheetName val="non sworn vacant 03-31-18"/>
      <sheetName val="POLICE SWORN VACANTS 03-31-18"/>
      <sheetName val="FIRE SWORN VACANTS 03-31-18"/>
      <sheetName val="non sworn vacant 02-28-18"/>
      <sheetName val="POLICE SWORN VACANTS 02-28-18"/>
      <sheetName val="FIRE SWORN VACANTS 02-28-18"/>
      <sheetName val="non sworn vacant 01-31-18)"/>
      <sheetName val="POLICE SWORN VACANTS 01-31-18"/>
      <sheetName val="FIRE SWORN VACANTS 01-31-18"/>
      <sheetName val="non sworn vacant 12-30-17"/>
      <sheetName val="POLICE SWORN VACANTS 12-30-17"/>
      <sheetName val="FIRE SWORN VACANTS 12-30-17"/>
      <sheetName val="non sworn vacant 11-30-17"/>
      <sheetName val="POLICE SWORN VACANTS 11-30-17"/>
      <sheetName val="FIRE SWORN VACANTS 11-30-17"/>
      <sheetName val="Position Check"/>
      <sheetName val="non sworn vacant 10-31-17"/>
      <sheetName val="POLICE SWORN VACANTS 10-31-17"/>
      <sheetName val="FIRE SWORN VACANTS 10-31-17"/>
      <sheetName val="FIRE SWORN VACANTS 09-30-17"/>
      <sheetName val="POLICE SWORN VACANTS 9-30-17"/>
      <sheetName val="non sworn vacant 09-30-17"/>
      <sheetName val="non sworn vacant 8-25"/>
      <sheetName val="POLICE SWORN VACANTS 8-25-17"/>
      <sheetName val="FY 18 Tech Changes summary"/>
      <sheetName val="1-36 BOA amendment detail"/>
      <sheetName val="FIRE SWORN VACANTS 8-25-17"/>
      <sheetName val="non sworn vacant 7-31-17"/>
      <sheetName val="POLICE SWORN VACANTS 7-31-17"/>
      <sheetName val="FIRE SWORN VACANTS 7-31-17"/>
      <sheetName val="non sworn vacant 7-9-17"/>
      <sheetName val="POLICE SWORN VACANTS 7-09-17"/>
      <sheetName val="FIRE SWORN VACANTS 7-9-17"/>
      <sheetName val="non sworn vacant 6-07-17 "/>
      <sheetName val="FY  18 BOA TAX BUDGET"/>
      <sheetName val="Gov 5-15 city comparison"/>
      <sheetName val="Options Assumptions"/>
      <sheetName val="FY 17-18 TAX  Hospital (B)"/>
      <sheetName val="FY 17-18 TAX BOA (B)"/>
      <sheetName val="fy 17-18 tax boa (d)"/>
      <sheetName val="FY 17-18 Tax hospital (d)"/>
      <sheetName val="FY 17-18 5-11 (B)"/>
      <sheetName val="FY 17-18 TAX Hospital 5-11 (B)"/>
      <sheetName val="FY 18 OPTION 5-11 (A)"/>
      <sheetName val="1-18 Joyner page"/>
      <sheetName val="execuitve "/>
      <sheetName val="xmgtm 102"/>
      <sheetName val="POLICE SWORN VACANT 5-18-17"/>
      <sheetName val="FIRE SWORN VACANT 6-07-17 "/>
      <sheetName val="non sworn vacant 5-18-17"/>
      <sheetName val="FIRE SWORN VACANT 5-18-17"/>
      <sheetName val="Fire vacant 4-25-17"/>
      <sheetName val="Fire vacant"/>
      <sheetName val="BUDGET GAP"/>
      <sheetName val="Sheet6"/>
      <sheetName val="FY 18  ATTRITION"/>
      <sheetName val="201 attrition mayors vs tech"/>
      <sheetName val="1-35 amendment summary"/>
      <sheetName val="FY 17-18 TAX  (2)"/>
      <sheetName val="non sworn vacant 4-17-17"/>
      <sheetName val="non sworn 3-17-17"/>
      <sheetName val="non sworn vacant 2-23-17"/>
      <sheetName val="Municpal Spending Cap"/>
      <sheetName val="state Aid 5-15-17"/>
      <sheetName val="FY 2017-18 New Positions"/>
      <sheetName val="non sworn vacant 1-9-17"/>
      <sheetName val="Non-Sworn Vacant 12-19-16"/>
      <sheetName val="Non-Sworn Vacant 11-02-16"/>
      <sheetName val="fY 18 FIRE UNDERFILL CUT"/>
      <sheetName val="FY 17-18 Police Underfill Cut"/>
      <sheetName val="Police vacant"/>
      <sheetName val="non sworn vacant 12-12-16"/>
      <sheetName val="Mayors new postitions"/>
      <sheetName val="Sheet5"/>
      <sheetName val="1-34 boa NEW POSITIONS"/>
      <sheetName val="FY 16-17 TAX MV AT 41.55"/>
      <sheetName val="State budget 5-4-16"/>
      <sheetName val="5% nps reduction"/>
      <sheetName val="DTETNION CENTER COST OUT"/>
      <sheetName val="OPTIONS 5-11-16"/>
      <sheetName val="4-22-16 vacant non sworn (2)"/>
      <sheetName val="202 attrition mayors vs tech"/>
      <sheetName val="Contract Reserve Table"/>
      <sheetName val="FY 18 CONTRACT RESERVE TABLE"/>
      <sheetName val="Contract Reserve"/>
      <sheetName val="FY 17 TAX MV AT 37 5-11-16"/>
      <sheetName val="FY 16-17 TAX BUDGET"/>
      <sheetName val="Spending Cap"/>
      <sheetName val="FY 16-17 Mayors attrition"/>
      <sheetName val="1st pass attrition"/>
      <sheetName val="gasoline"/>
      <sheetName val="MED BUD"/>
      <sheetName val="MED BUD FY 18"/>
      <sheetName val="fy 17 value of a mill "/>
      <sheetName val="Grand List analysis"/>
      <sheetName val="mayors idea raises for prob"/>
      <sheetName val="police recent hires"/>
      <sheetName val="police attrition before"/>
      <sheetName val="FY 16 p &amp; F ATTR mayors"/>
      <sheetName val="contract reserve FY 17"/>
      <sheetName val="Police &amp; Fire 102 increases"/>
      <sheetName val="options to balance 2-19"/>
      <sheetName val="building permits"/>
      <sheetName val="Anthem renewal FY 15-16"/>
      <sheetName val="FY 14-15 MAYORS TAX BUDGET"/>
      <sheetName val="capital positions"/>
      <sheetName val="fy 14-15 by bu DETAIL"/>
      <sheetName val="FY 14 BOA APPROVED TAX BUDGET"/>
      <sheetName val="FY 14 BOA APPROVE BY BU SUMMARY"/>
      <sheetName val="pension"/>
      <sheetName val="gf comp"/>
      <sheetName val="all categories"/>
      <sheetName val="POSITION SUMMARY FY 02 FY 12"/>
      <sheetName val="furloughs"/>
      <sheetName val="workers comp fy 16-17"/>
      <sheetName val="SUMMARY"/>
      <sheetName val="BUDGET FACTS"/>
      <sheetName val="Sheet3"/>
      <sheetName val="FY 13 BOA APPROVED BY BU"/>
      <sheetName val="FY 12 &amp; FY 13 102 BY BU"/>
      <sheetName val="fy 10"/>
      <sheetName val="FY 10 BY BU SUMMARY"/>
      <sheetName val="POSITION COUNT RECONCILIATION"/>
      <sheetName val="elimination count"/>
      <sheetName val="bud  his"/>
      <sheetName val="FY 09 COUNT LESS ERI LAYOFF"/>
      <sheetName val="Sheet4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-House Budget"/>
      <sheetName val="FY 2021-22 Position Changes"/>
      <sheetName val="ISSUANCE COST TABLE"/>
      <sheetName val="ISSUANCE COST DATA"/>
      <sheetName val="DEBT SERVICE"/>
      <sheetName val="Bondd Premium FY 20"/>
      <sheetName val="State Budget FY 22 and FY 23"/>
      <sheetName val="Grand List"/>
      <sheetName val="TAX RATE"/>
      <sheetName val="Deficit Mitigation 02-19-22"/>
      <sheetName val="PILOT Calculation"/>
      <sheetName val="TAX CALCULATOR"/>
      <sheetName val="FULL REVAL TAX CALCULATOR"/>
      <sheetName val="Phase In Calulator"/>
      <sheetName val="Properties"/>
      <sheetName val="Deficit Mitigation"/>
      <sheetName val="PHASE IN TAX CALCULATOR "/>
      <sheetName val="GRR Growth Rate"/>
      <sheetName val="1-15 FY 17 revenue Summary"/>
      <sheetName val="PIE CHARTS"/>
      <sheetName val="BUDGET FUNCTION"/>
      <sheetName val="1-14 group"/>
      <sheetName val="Budget Changes"/>
      <sheetName val="Changes in Budget"/>
      <sheetName val="Changes in Budget 02-20-21"/>
      <sheetName val="City Agency Totals"/>
      <sheetName val="Sheet2"/>
      <sheetName val="Salary Schedule"/>
      <sheetName val="23 PErsonnel Changes"/>
      <sheetName val="FY 2023 Non Personnel Changes"/>
      <sheetName val="FY 2023 Revenue Changes"/>
      <sheetName val="SALARIE INCREASE SHEET"/>
      <sheetName val="FY 2021-22 Tech Amend"/>
      <sheetName val="Sal Reserv. 01-24-22"/>
      <sheetName val="TAX CALCULATOR BOA "/>
      <sheetName val="Sheet1"/>
      <sheetName val="Personnel Chart"/>
      <sheetName val="New Position Count"/>
      <sheetName val="102 FINACIAL SUMMARY"/>
      <sheetName val="Position Reclassifications"/>
      <sheetName val="BOE EXPENDITURES"/>
      <sheetName val="Sheet4"/>
      <sheetName val="11-22-22"/>
      <sheetName val="Expenditures"/>
      <sheetName val="Sheet3"/>
      <sheetName val="Mayor Dept Summary"/>
      <sheetName val="1-19 APPROP ORD # 1 "/>
      <sheetName val="Revenue"/>
      <sheetName val="TAX CALCULATOR FY 2024"/>
      <sheetName val="City Gap"/>
      <sheetName val="GF 102"/>
      <sheetName val="SF 102"/>
      <sheetName val="FY 2022-23 Tech Amend"/>
      <sheetName val="Non sworn 11-30-22"/>
      <sheetName val="Police 11-30-22"/>
      <sheetName val="Fire Services 11-30-22"/>
      <sheetName val="Non sworn 10-30-22"/>
      <sheetName val="Police 10-30-22"/>
      <sheetName val="Fire Services 10-30-22"/>
      <sheetName val="Non sworn 09-30-22"/>
      <sheetName val="Police 09-30-22"/>
      <sheetName val="Fire Services 09-30-22"/>
      <sheetName val="Non sworn 08-31-22"/>
      <sheetName val="Police 08-31-22"/>
      <sheetName val="Fire Services 08-31-22"/>
      <sheetName val="Non sworn 07-31-22"/>
      <sheetName val="Police 07-31-22"/>
      <sheetName val="Fire Services 07-31-22"/>
      <sheetName val="non sworn vacant 06-30-22"/>
      <sheetName val="Police 06-30-22 "/>
      <sheetName val="Fire Services 06-30-22"/>
      <sheetName val="non sworn vacant 05-30-22"/>
      <sheetName val="Police 05-30-22"/>
      <sheetName val="Fire Services 05-30-22"/>
      <sheetName val="non sworn vacant 04-30-22"/>
      <sheetName val="Police 04-30-22"/>
      <sheetName val="Fire Services 04-30-22"/>
      <sheetName val="non sworn vacant 03-30-22"/>
      <sheetName val="Police 03-30-22"/>
      <sheetName val="Fire Services 03-30-22"/>
      <sheetName val="non sworn vacant 02-28-22"/>
      <sheetName val="Police 02-28-22"/>
      <sheetName val="Fire Services 02-28-22"/>
      <sheetName val="non sworn vacant 01-31-22"/>
      <sheetName val="Police 01-31-22"/>
      <sheetName val="Fire Services 01-31-22"/>
      <sheetName val="non sworn vacant 12-30-21"/>
      <sheetName val="Police 12-30-21"/>
      <sheetName val="Fire Services 12-30-21"/>
      <sheetName val="non sworn vacant 11-30-21"/>
      <sheetName val="Police 11-30-21"/>
      <sheetName val="Fire Services 11-30-21"/>
      <sheetName val="non sworn vacant 10-30-21"/>
      <sheetName val="Police 10-30-21"/>
      <sheetName val="Fire Services 10-30-21"/>
      <sheetName val="non sworn vacant 09-30-21"/>
      <sheetName val="Police 09-30-21"/>
      <sheetName val="Fire Services 09-30-21"/>
      <sheetName val="non sworn vacant 08-30-21"/>
      <sheetName val="Police 08-30-21"/>
      <sheetName val="Fire Services 08-30-21"/>
      <sheetName val="non sworn vacant 07-30-21"/>
      <sheetName val="Police 07-31-21"/>
      <sheetName val="Fire Services 07-31-21"/>
      <sheetName val="non sworn vacant 06-30-21"/>
      <sheetName val="POLICE SWORN VACANTS 06-30-21"/>
      <sheetName val="FIRE SWORN VACANTS 06-30-21"/>
      <sheetName val="non sworn vacant 05-30-21"/>
      <sheetName val="POLICE SWORN VACANTS 05-30-21"/>
      <sheetName val="FIRE SWORN VACANTS 05-30-21"/>
      <sheetName val="non sworn vacant 04-30-21"/>
      <sheetName val="POLICE SWORN VACANTS 04-30-21"/>
      <sheetName val="FIRE SWORN VACANTS 04-30-21"/>
      <sheetName val="non sworn vacant 03-31-21"/>
      <sheetName val="POLICE SWORN VACANTS 03-31-21"/>
      <sheetName val="FIRE SWORN VACANTS 03-31-21"/>
      <sheetName val="non sworn vacant 02-28-21"/>
      <sheetName val="POLICE SWORN VACANTS 02-28-21"/>
      <sheetName val="FIRE SWORN VACANTS 02-28-21"/>
      <sheetName val="non sworn vacant 01-31-21"/>
      <sheetName val="POLICE SWORN VACANTS 01-31-21"/>
      <sheetName val="FIRE SWORN VACANTS 01-31-21"/>
      <sheetName val="non sworn vacant 12-30-20"/>
      <sheetName val="POLICE SWORN VACANTS 12-30-20"/>
      <sheetName val="FIRE SWORN VACANTS 12-30-20 "/>
      <sheetName val="non sworn vacant 11-30-20"/>
      <sheetName val="POLICE SWORN VACANTS 11-30-20"/>
      <sheetName val="FIRE SWORN VACANTS 11-30-20"/>
      <sheetName val="non sworn vacant 10-30-20"/>
      <sheetName val="POLICE SWORN VACANTS 10-30-20"/>
      <sheetName val="FIRE SWORN VACANTS 10-30-20"/>
      <sheetName val="non sworn vacant 09-30-20"/>
      <sheetName val="POLICE SWORN VACANTS 09-30-20"/>
      <sheetName val="FIRE SWORN VACANTS 09-30-20"/>
      <sheetName val="non sworn vacant 08-31-20"/>
      <sheetName val="POLICE SWORN VACANTS 08-31-20"/>
      <sheetName val="FIRE SWORN VACANTS 08-31-20"/>
      <sheetName val="non sworn vacant 07-01-20"/>
      <sheetName val="POLICE SWORN VACANTS 07-01-20"/>
      <sheetName val="FIRE SWORN VACANTS 07-01-20"/>
      <sheetName val="non sworn vacant 06-30-20"/>
      <sheetName val="POLICE SWORN VACANTS 06-30-20"/>
      <sheetName val="FIRE SWORN VACANTS 06-30-20"/>
      <sheetName val="non sworn vacant 05-30-20"/>
      <sheetName val="POLICE SWORN VACANTS 05-30-20"/>
      <sheetName val="FIRE SWORN VACANTS 05-30-20"/>
      <sheetName val="non sworn vacant 04-30-20"/>
      <sheetName val="POLICE SWORN VACANTS 04-30-20"/>
      <sheetName val="FIRE SWORN VACANTS 04-30-20"/>
      <sheetName val="non sworn vacant 03-31-20"/>
      <sheetName val="POLICE SWORN VACANTS 03-31-20"/>
      <sheetName val="FIRE SWORN VACANTS 03-31-20"/>
      <sheetName val="non sworn vacant 02-28-20"/>
      <sheetName val="POLICE SWORN VACANTS 02-28-20"/>
      <sheetName val="FIRE SWORN VACANTS 02-28-20"/>
      <sheetName val="non sworn vacant 01-31-20"/>
      <sheetName val="POLICE SWORN VACANTS 01-31-20"/>
      <sheetName val="FIRE SWORN VACANTS 01-31-20"/>
      <sheetName val="non sworn vacant 12-30-19"/>
      <sheetName val="POLICE SWORN VACANTS 12-30-19"/>
      <sheetName val="FIRE SWORN VACANTS 12-30-19"/>
      <sheetName val="non sworn vacant 11-30-19"/>
      <sheetName val="POLICE SWORN VACANTS 11-30-19"/>
      <sheetName val="FIRE SWORN VACANTS 11-30-19"/>
      <sheetName val="non sworn vacant 10-31-19"/>
      <sheetName val="POLICE SWORN VACANTS 10-31-19"/>
      <sheetName val="FIRE SWORN VACANTS 10-31-19"/>
      <sheetName val="non sworn vacant 09-30-19"/>
      <sheetName val="POLICE SWORN VACANTS 09-30-19"/>
      <sheetName val="FIRE SWORN VACANTS 09-30-19"/>
      <sheetName val="non sworn vacant 08-30-19"/>
      <sheetName val="POLICE SWORN VACANTS 08-30-19"/>
      <sheetName val="FIRE SWORN VACANTS 08-30-19"/>
      <sheetName val="non sworn vacant 07-31-19"/>
      <sheetName val="POLICE SWORN VACANTS 07-31-19"/>
      <sheetName val="FIRE SWORN VACANTS 07-31-19"/>
      <sheetName val="non sworn vacant 06-30-2019"/>
      <sheetName val="POLICE SWORN VACANTS 06-30-2019"/>
      <sheetName val="FIRE SWORN VACANTS 06-30-2019"/>
      <sheetName val="non sworn vacant 05-31-19"/>
      <sheetName val="POLICE SWORN VACANTS 05-31-19"/>
      <sheetName val="FIRE SWORN VACANTS 05-31-19"/>
      <sheetName val="non sworn vacant 04-30-19"/>
      <sheetName val="POLICE SWORN VACANTS 04-30-19"/>
      <sheetName val="FIRE SWORN VACANTS 04-30-19"/>
      <sheetName val="non sworn vacant 03-31-19"/>
      <sheetName val="POLICE SWORN VACANTS 03-31-19"/>
      <sheetName val="FIRE SWORN VACANTS 03-31-19"/>
      <sheetName val="non sworn vacant 02-28-19"/>
      <sheetName val="POLICE SWORN VACANTS 02-28-19"/>
      <sheetName val="FIRE SWORN VACANTS 02-28-19"/>
      <sheetName val="non sworn vacant 01-31-19"/>
      <sheetName val="POLICE SWORN VACANTS 01-31-19"/>
      <sheetName val="FIRE SWORN VACANTS 01-31-19"/>
      <sheetName val="non sworn vacant 12-31-18"/>
      <sheetName val="POLICE SWORN VACANTS 12-31-18"/>
      <sheetName val="FIRE SWORN VACANTS 12-31-18"/>
      <sheetName val="non sworn vacant 11-30-18"/>
      <sheetName val="POLICE SWORN VACANTS 11-30-18"/>
      <sheetName val="FIRE SWORN VACANTS 11-30-18"/>
      <sheetName val="non sworn vacant 10-31-18"/>
      <sheetName val="POLICE SWORN VACANTS 10-31-18"/>
      <sheetName val="FIRE SWORN VACANTS 10-31-18"/>
      <sheetName val="non sworn vacant 09-30-18"/>
      <sheetName val="POLICE SWORN VACANTS 09-30-18"/>
      <sheetName val="FIRE SWORN VACANTS 09-30-18"/>
      <sheetName val="non sworn vacant 08-30-18"/>
      <sheetName val="POLICE SWORN VACANTS 08-30-18"/>
      <sheetName val="FIRE SWORN VACANTS 08-30-18"/>
      <sheetName val="non sworn vacant 07-01-18"/>
      <sheetName val="POLICE SWORN VACANTS 07-01-18"/>
      <sheetName val="FIRE SWORN VACANTS 07-01-18"/>
      <sheetName val="non sworn vacant 06-01-18"/>
      <sheetName val="POLICE SWORN VACANTS 06-01-18"/>
      <sheetName val="FIRE SWORN VACANTS 06-01-18"/>
      <sheetName val="non sworn vacant 05-01-18"/>
      <sheetName val="POLICE SWORN VACANTS 05-01-18"/>
      <sheetName val="FIRE SWORN VACANTS 05-01-18"/>
      <sheetName val="non sworn vacant 04-30-18"/>
      <sheetName val="POLICE SWORN VACANTS 04-30-18"/>
      <sheetName val="FIRE SWORN VACANTS 04-30-18"/>
      <sheetName val="non sworn vacant 03-31-18"/>
      <sheetName val="POLICE SWORN VACANTS 03-31-18"/>
      <sheetName val="FIRE SWORN VACANTS 03-31-18"/>
      <sheetName val="non sworn vacant 02-28-18"/>
      <sheetName val="POLICE SWORN VACANTS 02-28-18"/>
      <sheetName val="FIRE SWORN VACANTS 02-28-18"/>
      <sheetName val="non sworn vacant 01-31-18)"/>
      <sheetName val="POLICE SWORN VACANTS 01-31-18"/>
      <sheetName val="FIRE SWORN VACANTS 01-31-18"/>
      <sheetName val="non sworn vacant 12-30-17"/>
      <sheetName val="POLICE SWORN VACANTS 12-30-17"/>
      <sheetName val="FIRE SWORN VACANTS 12-30-17"/>
      <sheetName val="non sworn vacant 11-30-17"/>
      <sheetName val="POLICE SWORN VACANTS 11-30-17"/>
      <sheetName val="FIRE SWORN VACANTS 11-30-17"/>
      <sheetName val="non sworn vacant 10-31-17"/>
      <sheetName val="POLICE SWORN VACANTS 10-31-17"/>
      <sheetName val="FIRE SWORN VACANTS 10-31-17"/>
      <sheetName val="FIRE SWORN VACANTS 09-30-17"/>
      <sheetName val="POLICE SWORN VACANTS 9-30-17"/>
      <sheetName val="non sworn vacant 09-30-17"/>
      <sheetName val="non sworn vacant 8-25"/>
      <sheetName val="POLICE SWORN VACANTS 8-25-17"/>
      <sheetName val="FIRE SWORN VACANTS 8-25-17"/>
      <sheetName val="non sworn vacant 7-31-17"/>
      <sheetName val="POLICE SWORN VACANTS 7-31-17"/>
      <sheetName val="FIRE SWORN VACANTS 7-31-17"/>
      <sheetName val="non sworn vacant 7-9-17"/>
      <sheetName val="POLICE SWORN VACANTS 7-09-17"/>
      <sheetName val="FIRE SWORN VACANTS 7-9-17"/>
      <sheetName val="non sworn vacant 6-07-17 "/>
      <sheetName val="POLICE SWORN VACANT 5-18-17"/>
      <sheetName val="FIRE SWORN VACANT 6-07-17 "/>
      <sheetName val="non sworn vacant 5-18-17"/>
      <sheetName val="FIRE SWORN VACANT 5-18-17"/>
      <sheetName val="Fire vacant 4-25-17"/>
      <sheetName val="Fire vacant"/>
      <sheetName val="non sworn vacant 4-17-17"/>
      <sheetName val="non sworn 3-17-17"/>
      <sheetName val="non sworn vacant 2-23-17"/>
      <sheetName val="FY 2017-18 New Positions"/>
      <sheetName val="non sworn vacant 1-9-17"/>
      <sheetName val="Non-Sworn Vacant 12-19-16"/>
      <sheetName val="Non-Sworn Vacant 11-02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G2" t="str">
            <v>GROWTH RATES FOR PERCENTAGE</v>
          </cell>
          <cell r="M2" t="str">
            <v>GROWTH RATES FOR DOLLAR FIGURES</v>
          </cell>
        </row>
        <row r="3">
          <cell r="A3" t="str">
            <v>OBJECT</v>
          </cell>
          <cell r="B3" t="str">
            <v>ORG</v>
          </cell>
          <cell r="C3" t="str">
            <v>OBJECT</v>
          </cell>
          <cell r="D3" t="str">
            <v>AGENCY</v>
          </cell>
          <cell r="E3" t="str">
            <v xml:space="preserve">SECTION  </v>
          </cell>
          <cell r="F3" t="str">
            <v>CATEGORY</v>
          </cell>
          <cell r="G3" t="str">
            <v>FY 2022 GR</v>
          </cell>
          <cell r="H3" t="str">
            <v>FY 2023  GR</v>
          </cell>
          <cell r="I3" t="str">
            <v>FY 2024 GR</v>
          </cell>
          <cell r="J3" t="str">
            <v>FY 2025  GR</v>
          </cell>
          <cell r="K3" t="str">
            <v>FY 2026 GR</v>
          </cell>
          <cell r="M3" t="str">
            <v>FY 2022 GR</v>
          </cell>
          <cell r="N3" t="str">
            <v>FY 2023  GR</v>
          </cell>
          <cell r="O3" t="str">
            <v>FY 2024 GR</v>
          </cell>
          <cell r="P3" t="str">
            <v>FY 2025  GR</v>
          </cell>
          <cell r="Q3" t="str">
            <v>FY 2026 GR</v>
          </cell>
        </row>
        <row r="4">
          <cell r="E4" t="str">
            <v>SECTION I. PROPERTY TAXES</v>
          </cell>
        </row>
        <row r="5">
          <cell r="F5" t="str">
            <v>CURRENT TAXES</v>
          </cell>
        </row>
        <row r="6">
          <cell r="A6">
            <v>40101</v>
          </cell>
          <cell r="B6">
            <v>10001370</v>
          </cell>
          <cell r="C6">
            <v>40101</v>
          </cell>
          <cell r="D6">
            <v>137</v>
          </cell>
          <cell r="F6" t="str">
            <v>REAL ESTATE TAX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A7">
            <v>40102</v>
          </cell>
          <cell r="B7">
            <v>10001370</v>
          </cell>
          <cell r="C7">
            <v>40102</v>
          </cell>
          <cell r="D7">
            <v>137</v>
          </cell>
          <cell r="F7" t="str">
            <v>MOTOR VEHICLE TAX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A8">
            <v>40103</v>
          </cell>
          <cell r="B8">
            <v>10001370</v>
          </cell>
          <cell r="C8">
            <v>40103</v>
          </cell>
          <cell r="D8">
            <v>137</v>
          </cell>
          <cell r="F8" t="str">
            <v>PERSONAL PROPERTY TAX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>
            <v>40104</v>
          </cell>
          <cell r="B9">
            <v>10001370</v>
          </cell>
          <cell r="C9">
            <v>40104</v>
          </cell>
          <cell r="D9">
            <v>137</v>
          </cell>
          <cell r="F9" t="str">
            <v>SUPPLEMENT MV TAX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>
            <v>40105</v>
          </cell>
          <cell r="B10">
            <v>10001370</v>
          </cell>
          <cell r="C10">
            <v>40105</v>
          </cell>
          <cell r="D10">
            <v>137</v>
          </cell>
          <cell r="F10" t="str">
            <v>INTEREST ON CURRENT TAX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>
            <v>40107</v>
          </cell>
          <cell r="B11">
            <v>10001370</v>
          </cell>
          <cell r="C11">
            <v>40107</v>
          </cell>
          <cell r="D11">
            <v>137</v>
          </cell>
          <cell r="F11" t="str">
            <v>TAX COLLECTION INITIATIVES</v>
          </cell>
        </row>
        <row r="13">
          <cell r="F13" t="str">
            <v>DELIQUENT TAXES</v>
          </cell>
        </row>
        <row r="14">
          <cell r="A14">
            <v>40201</v>
          </cell>
          <cell r="B14">
            <v>10001370</v>
          </cell>
          <cell r="C14">
            <v>40201</v>
          </cell>
          <cell r="D14">
            <v>137</v>
          </cell>
          <cell r="F14" t="str">
            <v>DELINQUENT REAL ESTATE TAX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>
            <v>40205</v>
          </cell>
          <cell r="B15">
            <v>10001370</v>
          </cell>
          <cell r="C15">
            <v>40205</v>
          </cell>
          <cell r="D15">
            <v>137</v>
          </cell>
          <cell r="F15" t="str">
            <v>INTEREST ON DELINQUENT TAX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40208</v>
          </cell>
          <cell r="B16">
            <v>10001370</v>
          </cell>
          <cell r="C16">
            <v>40208</v>
          </cell>
          <cell r="D16">
            <v>137</v>
          </cell>
          <cell r="F16" t="str">
            <v>COLLECTIONS FEES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40222</v>
          </cell>
          <cell r="B17">
            <v>10001370</v>
          </cell>
          <cell r="C17">
            <v>40222</v>
          </cell>
          <cell r="D17">
            <v>137</v>
          </cell>
          <cell r="F17" t="str">
            <v>FEES ON COLLECTIONS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20">
          <cell r="E20" t="str">
            <v>SECTION II. INTERGOVERNMENTAL AID</v>
          </cell>
        </row>
        <row r="21">
          <cell r="F21" t="str">
            <v>STATE AID (EDUCATION)</v>
          </cell>
        </row>
        <row r="22">
          <cell r="A22">
            <v>42301</v>
          </cell>
          <cell r="B22">
            <v>10009000</v>
          </cell>
          <cell r="C22">
            <v>42301</v>
          </cell>
          <cell r="D22">
            <v>900</v>
          </cell>
          <cell r="F22" t="str">
            <v>EDUCATION COST SHARING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42302</v>
          </cell>
          <cell r="B23">
            <v>10009000</v>
          </cell>
          <cell r="C23">
            <v>42302</v>
          </cell>
          <cell r="D23">
            <v>900</v>
          </cell>
          <cell r="F23" t="str">
            <v>SCHOOL CONSTRUCTION REIMBURSEM</v>
          </cell>
          <cell r="G23">
            <v>-0.5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42303</v>
          </cell>
          <cell r="B24">
            <v>10009000</v>
          </cell>
          <cell r="C24">
            <v>42303</v>
          </cell>
          <cell r="D24">
            <v>900</v>
          </cell>
          <cell r="F24" t="str">
            <v>SCHOOL TRANSPORTATION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42306</v>
          </cell>
          <cell r="B25">
            <v>10009000</v>
          </cell>
          <cell r="C25">
            <v>42306</v>
          </cell>
          <cell r="D25">
            <v>900</v>
          </cell>
          <cell r="F25" t="str">
            <v>EDUC REIMB - LEGALLY BLIND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42307</v>
          </cell>
          <cell r="B26">
            <v>10009000</v>
          </cell>
          <cell r="C26">
            <v>42307</v>
          </cell>
          <cell r="D26">
            <v>900</v>
          </cell>
          <cell r="F26" t="str">
            <v>HEALTH SERVICES - NONPUB SCHLS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42312</v>
          </cell>
          <cell r="B27">
            <v>10009000</v>
          </cell>
          <cell r="C27">
            <v>42312</v>
          </cell>
          <cell r="D27">
            <v>900</v>
          </cell>
          <cell r="F27" t="str">
            <v>SPECIAL EDUCATION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9">
          <cell r="F29" t="str">
            <v>STATE AID (CITY)</v>
          </cell>
        </row>
        <row r="30">
          <cell r="A30">
            <v>40223</v>
          </cell>
          <cell r="B30">
            <v>10001370</v>
          </cell>
          <cell r="C30">
            <v>40223</v>
          </cell>
          <cell r="D30">
            <v>137</v>
          </cell>
          <cell r="F30" t="str">
            <v>MUNICIPAL REVENUE SHARING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40224</v>
          </cell>
          <cell r="B31">
            <v>10001370</v>
          </cell>
          <cell r="C31">
            <v>40224</v>
          </cell>
          <cell r="D31">
            <v>137</v>
          </cell>
          <cell r="F31" t="str">
            <v>GRANTS FOR MUNICIPAL PROJECTS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42123</v>
          </cell>
          <cell r="B32">
            <v>10001370</v>
          </cell>
          <cell r="C32">
            <v>42123</v>
          </cell>
          <cell r="D32">
            <v>137</v>
          </cell>
          <cell r="F32" t="str">
            <v>STATE PROPERTY TAX RELIEF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42201</v>
          </cell>
          <cell r="B33">
            <v>10001370</v>
          </cell>
          <cell r="C33">
            <v>42201</v>
          </cell>
          <cell r="D33">
            <v>137</v>
          </cell>
          <cell r="F33" t="str">
            <v>PEQUOT FUNDS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42204</v>
          </cell>
          <cell r="B34">
            <v>10001370</v>
          </cell>
          <cell r="C34">
            <v>42204</v>
          </cell>
          <cell r="D34">
            <v>137</v>
          </cell>
          <cell r="F34" t="str">
            <v>TOWN AID FOR ROADS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42205</v>
          </cell>
          <cell r="B35">
            <v>10001370</v>
          </cell>
          <cell r="C35">
            <v>42205</v>
          </cell>
          <cell r="D35">
            <v>137</v>
          </cell>
          <cell r="F35" t="str">
            <v>OFF TRACK BETTING SPECIAL REV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43101</v>
          </cell>
          <cell r="B36">
            <v>10001370</v>
          </cell>
          <cell r="C36">
            <v>43101</v>
          </cell>
          <cell r="D36">
            <v>137</v>
          </cell>
          <cell r="F36" t="str">
            <v>PILOT FOR STATE PROPERTIES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43102</v>
          </cell>
          <cell r="B37">
            <v>10001370</v>
          </cell>
          <cell r="C37">
            <v>43102</v>
          </cell>
          <cell r="D37">
            <v>137</v>
          </cell>
          <cell r="F37" t="str">
            <v>PILOT COLLEGES &amp; HOSPITALS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43103</v>
          </cell>
          <cell r="B38">
            <v>10001370</v>
          </cell>
          <cell r="C38">
            <v>43103</v>
          </cell>
          <cell r="D38">
            <v>137</v>
          </cell>
          <cell r="F38" t="str">
            <v>PILOT FOR DISABLED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43104</v>
          </cell>
          <cell r="B39">
            <v>10001370</v>
          </cell>
          <cell r="C39">
            <v>43104</v>
          </cell>
          <cell r="D39">
            <v>137</v>
          </cell>
          <cell r="F39" t="str">
            <v>PILOT FOR LOW INCOME VETERANS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43105</v>
          </cell>
          <cell r="B40">
            <v>10001370</v>
          </cell>
          <cell r="C40">
            <v>43105</v>
          </cell>
          <cell r="D40">
            <v>137</v>
          </cell>
          <cell r="F40" t="str">
            <v>PILOT FOR BOATS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43106</v>
          </cell>
          <cell r="B41">
            <v>10001370</v>
          </cell>
          <cell r="C41">
            <v>43106</v>
          </cell>
          <cell r="D41">
            <v>137</v>
          </cell>
          <cell r="F41" t="str">
            <v>PILOT MACHINERY &amp; EQUIPMENT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43109</v>
          </cell>
          <cell r="B42">
            <v>10001370</v>
          </cell>
          <cell r="C42">
            <v>43109</v>
          </cell>
          <cell r="D42">
            <v>137</v>
          </cell>
          <cell r="F42" t="str">
            <v>MOTOR VEHICLE PILOT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43110</v>
          </cell>
          <cell r="B43">
            <v>10001370</v>
          </cell>
          <cell r="C43">
            <v>43110</v>
          </cell>
          <cell r="D43">
            <v>137</v>
          </cell>
          <cell r="F43" t="str">
            <v>MUNICIPAL REVENUE SHARING PILO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43111</v>
          </cell>
          <cell r="B44">
            <v>10001370</v>
          </cell>
          <cell r="C44">
            <v>43111</v>
          </cell>
          <cell r="D44">
            <v>137</v>
          </cell>
          <cell r="F44" t="str">
            <v>MUNICIPAL STABILATION GRANT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43201</v>
          </cell>
          <cell r="B45">
            <v>10001370</v>
          </cell>
          <cell r="C45">
            <v>43201</v>
          </cell>
          <cell r="D45">
            <v>137</v>
          </cell>
          <cell r="F45" t="str">
            <v>DISTRESSED CITIES EXEMPTION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43202</v>
          </cell>
          <cell r="B46">
            <v>10001370</v>
          </cell>
          <cell r="C46">
            <v>43202</v>
          </cell>
          <cell r="D46">
            <v>137</v>
          </cell>
          <cell r="F46" t="str">
            <v>TAX RELIEF FOR ELDERLY/FREEZE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43203</v>
          </cell>
          <cell r="B47">
            <v>10001370</v>
          </cell>
          <cell r="C47">
            <v>43203</v>
          </cell>
          <cell r="D47">
            <v>137</v>
          </cell>
          <cell r="F47" t="str">
            <v>TAX RELIEF ELDERLY/CIRCUIT BRK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43204</v>
          </cell>
          <cell r="B48">
            <v>10001370</v>
          </cell>
          <cell r="C48">
            <v>43204</v>
          </cell>
          <cell r="D48">
            <v>137</v>
          </cell>
          <cell r="F48" t="str">
            <v>TAX ABATEMENT PROGRAM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43208</v>
          </cell>
          <cell r="B49">
            <v>10001370</v>
          </cell>
          <cell r="C49">
            <v>43208</v>
          </cell>
          <cell r="D49">
            <v>137</v>
          </cell>
          <cell r="F49" t="str">
            <v>RESTORED FUNDING ST. PILOT  09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44101</v>
          </cell>
          <cell r="B50">
            <v>10001370</v>
          </cell>
          <cell r="C50">
            <v>44101</v>
          </cell>
          <cell r="D50">
            <v>137</v>
          </cell>
          <cell r="F50" t="str">
            <v>TELECOMMUNICATIONS PROPERTY TX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49119</v>
          </cell>
          <cell r="B51">
            <v>10001370</v>
          </cell>
          <cell r="C51">
            <v>49119</v>
          </cell>
          <cell r="D51">
            <v>137</v>
          </cell>
          <cell r="F51" t="str">
            <v>OTHER MISC REVENUE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3">
          <cell r="E53" t="str">
            <v>SECTION III. LICENSE, PERMITS, AND FEES</v>
          </cell>
        </row>
        <row r="54">
          <cell r="A54">
            <v>46106</v>
          </cell>
          <cell r="B54">
            <v>10001370</v>
          </cell>
          <cell r="C54">
            <v>46106</v>
          </cell>
          <cell r="D54">
            <v>137</v>
          </cell>
          <cell r="F54" t="str">
            <v>OTHER LICENSES, PERMITS &amp; FEES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46116</v>
          </cell>
          <cell r="B55">
            <v>10001370</v>
          </cell>
          <cell r="C55">
            <v>46116</v>
          </cell>
          <cell r="D55">
            <v>137</v>
          </cell>
          <cell r="F55" t="str">
            <v>MAPS/BID DOCUMENTS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46160</v>
          </cell>
          <cell r="B56">
            <v>10001370</v>
          </cell>
          <cell r="C56">
            <v>46160</v>
          </cell>
          <cell r="D56">
            <v>137</v>
          </cell>
          <cell r="F56" t="str">
            <v>OFFICE OF TECHNOLOGY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46224</v>
          </cell>
          <cell r="B57">
            <v>10001370</v>
          </cell>
          <cell r="C57">
            <v>46224</v>
          </cell>
          <cell r="D57">
            <v>137</v>
          </cell>
          <cell r="F57" t="str">
            <v>TOWERS LICENSE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49136</v>
          </cell>
          <cell r="B58">
            <v>10001370</v>
          </cell>
          <cell r="C58">
            <v>49136</v>
          </cell>
          <cell r="D58">
            <v>137</v>
          </cell>
          <cell r="F58" t="str">
            <v>FIRE INSURANCE RECOVERIES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46112</v>
          </cell>
          <cell r="B59">
            <v>10001600</v>
          </cell>
          <cell r="C59">
            <v>46112</v>
          </cell>
          <cell r="D59">
            <v>160</v>
          </cell>
          <cell r="F59" t="str">
            <v>LIGHTHOUSE ADMISSION/CONCESSON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46113</v>
          </cell>
          <cell r="B60">
            <v>10001600</v>
          </cell>
          <cell r="C60">
            <v>46113</v>
          </cell>
          <cell r="D60">
            <v>160</v>
          </cell>
          <cell r="F60" t="str">
            <v>LIGHTHOUSE CAROUSEL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46114</v>
          </cell>
          <cell r="B61">
            <v>10001600</v>
          </cell>
          <cell r="C61">
            <v>46114</v>
          </cell>
          <cell r="D61">
            <v>160</v>
          </cell>
          <cell r="F61" t="str">
            <v>OTHER RECREATIONAL FEES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46161</v>
          </cell>
          <cell r="B62">
            <v>10001600</v>
          </cell>
          <cell r="C62">
            <v>46161</v>
          </cell>
          <cell r="D62">
            <v>160</v>
          </cell>
          <cell r="F62" t="str">
            <v>KIOSKS VENDORS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46109</v>
          </cell>
          <cell r="B63">
            <v>10001610</v>
          </cell>
          <cell r="C63">
            <v>46109</v>
          </cell>
          <cell r="D63">
            <v>161</v>
          </cell>
          <cell r="F63" t="str">
            <v>CITY CLERK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46102</v>
          </cell>
          <cell r="B64">
            <v>10002010</v>
          </cell>
          <cell r="C64">
            <v>46102</v>
          </cell>
          <cell r="D64">
            <v>201</v>
          </cell>
          <cell r="F64" t="str">
            <v>POLICE SERVICES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46115</v>
          </cell>
          <cell r="B65">
            <v>10002010</v>
          </cell>
          <cell r="C65">
            <v>46115</v>
          </cell>
          <cell r="D65">
            <v>201</v>
          </cell>
          <cell r="F65" t="str">
            <v>ANIMAL SHELTER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46171</v>
          </cell>
          <cell r="B66">
            <v>10002010</v>
          </cell>
          <cell r="C66">
            <v>46171</v>
          </cell>
          <cell r="D66">
            <v>201</v>
          </cell>
          <cell r="F66" t="str">
            <v>POLICE GENERAL FINGERPRINTING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46174</v>
          </cell>
          <cell r="B67">
            <v>10002010</v>
          </cell>
          <cell r="C67">
            <v>46174</v>
          </cell>
          <cell r="D67">
            <v>201</v>
          </cell>
          <cell r="F67" t="str">
            <v>POLICE TOWING FEE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46103</v>
          </cell>
          <cell r="B68">
            <v>10002020</v>
          </cell>
          <cell r="C68">
            <v>46103</v>
          </cell>
          <cell r="D68">
            <v>202</v>
          </cell>
          <cell r="F68" t="str">
            <v>FIRE SERVICES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46108</v>
          </cell>
          <cell r="B69">
            <v>10002020</v>
          </cell>
          <cell r="C69">
            <v>46108</v>
          </cell>
          <cell r="D69">
            <v>202</v>
          </cell>
          <cell r="F69" t="str">
            <v>TOWING LICENSES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46172</v>
          </cell>
          <cell r="B70">
            <v>10002020</v>
          </cell>
          <cell r="C70">
            <v>46172</v>
          </cell>
          <cell r="D70">
            <v>202</v>
          </cell>
          <cell r="F70" t="str">
            <v>FIRE SERVICES VACANT BLDG INSP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46176</v>
          </cell>
          <cell r="B71">
            <v>10002020</v>
          </cell>
          <cell r="C71">
            <v>46176</v>
          </cell>
          <cell r="D71">
            <v>202</v>
          </cell>
          <cell r="F71" t="str">
            <v>FIRE SERVICE PREVENTION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46177</v>
          </cell>
          <cell r="B72">
            <v>10002020</v>
          </cell>
          <cell r="C72">
            <v>46177</v>
          </cell>
          <cell r="D72">
            <v>202</v>
          </cell>
          <cell r="F72" t="str">
            <v>FIRE LIFE HAZARD REGISTRATION/FEES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46105</v>
          </cell>
          <cell r="B73">
            <v>10003010</v>
          </cell>
          <cell r="C73">
            <v>46105</v>
          </cell>
          <cell r="D73">
            <v>301</v>
          </cell>
          <cell r="F73" t="str">
            <v>HEALTH SERVICES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46110</v>
          </cell>
          <cell r="B74">
            <v>10003010</v>
          </cell>
          <cell r="C74">
            <v>46110</v>
          </cell>
          <cell r="D74">
            <v>301</v>
          </cell>
          <cell r="F74" t="str">
            <v>REGISTRAR OF VITAL STATISTICS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46164</v>
          </cell>
          <cell r="B75">
            <v>10003010</v>
          </cell>
          <cell r="C75">
            <v>46164</v>
          </cell>
          <cell r="D75">
            <v>301</v>
          </cell>
          <cell r="F75" t="str">
            <v>SCHOOL HEALTH SCREENING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46173</v>
          </cell>
          <cell r="B76">
            <v>10003010</v>
          </cell>
          <cell r="C76">
            <v>46173</v>
          </cell>
          <cell r="D76">
            <v>301</v>
          </cell>
          <cell r="F76" t="str">
            <v>SCHOOL HEALTH CLINIC PERMIT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46104</v>
          </cell>
          <cell r="B77">
            <v>10005010</v>
          </cell>
          <cell r="C77">
            <v>46104</v>
          </cell>
          <cell r="D77">
            <v>501</v>
          </cell>
          <cell r="F77" t="str">
            <v>PUBLIC SPACE LICENSES &amp; PERMTS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46107</v>
          </cell>
          <cell r="B78">
            <v>10005010</v>
          </cell>
          <cell r="C78">
            <v>46107</v>
          </cell>
          <cell r="D78">
            <v>501</v>
          </cell>
          <cell r="F78" t="str">
            <v>BULK TRASH PERMITS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46135</v>
          </cell>
          <cell r="B79">
            <v>10005010</v>
          </cell>
          <cell r="C79">
            <v>46135</v>
          </cell>
          <cell r="D79">
            <v>501</v>
          </cell>
          <cell r="F79" t="str">
            <v>PUBLIC WORKS EVICTIONS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46222</v>
          </cell>
          <cell r="B80">
            <v>10005010</v>
          </cell>
          <cell r="C80">
            <v>46222</v>
          </cell>
          <cell r="D80">
            <v>501</v>
          </cell>
          <cell r="F80" t="str">
            <v>ENGINEERS-COST RECOVERY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46223</v>
          </cell>
          <cell r="B81">
            <v>10005010</v>
          </cell>
          <cell r="C81">
            <v>46223</v>
          </cell>
          <cell r="D81">
            <v>501</v>
          </cell>
          <cell r="F81" t="str">
            <v>PUBLIC WORKS FEES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46119</v>
          </cell>
          <cell r="B82">
            <v>10007040</v>
          </cell>
          <cell r="C82">
            <v>46119</v>
          </cell>
          <cell r="D82">
            <v>704</v>
          </cell>
          <cell r="F82" t="str">
            <v>RESIDENTIAL PARKING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46120</v>
          </cell>
          <cell r="B83">
            <v>10007040</v>
          </cell>
          <cell r="C83">
            <v>46120</v>
          </cell>
          <cell r="D83">
            <v>704</v>
          </cell>
          <cell r="F83" t="str">
            <v>MISC TRAFFIC &amp; PARKING METER RECIEPTS</v>
          </cell>
          <cell r="G83">
            <v>-0.23076923076923078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46175</v>
          </cell>
          <cell r="B84">
            <v>10007040</v>
          </cell>
          <cell r="C84">
            <v>46175</v>
          </cell>
          <cell r="D84">
            <v>704</v>
          </cell>
          <cell r="F84" t="str">
            <v>TT&amp;P PERMITS</v>
          </cell>
          <cell r="G84">
            <v>-0.5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46101</v>
          </cell>
          <cell r="B85">
            <v>10007210</v>
          </cell>
          <cell r="C85">
            <v>46101</v>
          </cell>
          <cell r="D85">
            <v>721</v>
          </cell>
          <cell r="F85" t="str">
            <v>BUILDING INSPECTIONS</v>
          </cell>
          <cell r="G85">
            <v>-0.3059125964010283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46163</v>
          </cell>
          <cell r="B86">
            <v>10007210</v>
          </cell>
          <cell r="C86">
            <v>46163</v>
          </cell>
          <cell r="D86">
            <v>721</v>
          </cell>
          <cell r="F86" t="str">
            <v>PERMIT AND LICENSE CTR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47107</v>
          </cell>
          <cell r="B87">
            <v>10007470</v>
          </cell>
          <cell r="C87">
            <v>47107</v>
          </cell>
          <cell r="D87">
            <v>747</v>
          </cell>
          <cell r="F87" t="str">
            <v>LCI FINES &amp; TICKET COLLECTIONS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46118</v>
          </cell>
          <cell r="B88">
            <v>10009000</v>
          </cell>
          <cell r="C88">
            <v>46118</v>
          </cell>
          <cell r="D88">
            <v>900</v>
          </cell>
          <cell r="F88" t="str">
            <v>HIGH SCHOOL ATHLETICS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91">
          <cell r="E91" t="str">
            <v>SECTION IV. INTEREST INCOME</v>
          </cell>
        </row>
        <row r="92">
          <cell r="A92">
            <v>45101</v>
          </cell>
          <cell r="B92">
            <v>10001370</v>
          </cell>
          <cell r="C92">
            <v>45101</v>
          </cell>
          <cell r="D92">
            <v>137</v>
          </cell>
          <cell r="F92" t="str">
            <v>INTEREST INCOME ON INVESTMENTS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5">
          <cell r="E95" t="str">
            <v>SECTION V. RENTS AND FINES</v>
          </cell>
        </row>
        <row r="96">
          <cell r="F96" t="str">
            <v>RENTS</v>
          </cell>
        </row>
        <row r="97">
          <cell r="A97">
            <v>48105</v>
          </cell>
          <cell r="B97">
            <v>10001370</v>
          </cell>
          <cell r="C97">
            <v>48105</v>
          </cell>
          <cell r="D97">
            <v>137</v>
          </cell>
          <cell r="F97" t="str">
            <v>PARKING SPACE RENTAL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48110</v>
          </cell>
          <cell r="B98">
            <v>10001370</v>
          </cell>
          <cell r="C98">
            <v>48110</v>
          </cell>
          <cell r="D98">
            <v>137</v>
          </cell>
          <cell r="F98" t="str">
            <v>MISC COMMUNITY DEVELOPMNT RENT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48222</v>
          </cell>
          <cell r="B99">
            <v>10001370</v>
          </cell>
          <cell r="C99">
            <v>48222</v>
          </cell>
          <cell r="D99">
            <v>137</v>
          </cell>
          <cell r="F99" t="str">
            <v>COLISEUM LOTS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48102</v>
          </cell>
          <cell r="B100">
            <v>10001600</v>
          </cell>
          <cell r="C100">
            <v>48102</v>
          </cell>
          <cell r="D100">
            <v>160</v>
          </cell>
          <cell r="F100" t="str">
            <v>PARK'S EMPLOYEE RENTS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4">
          <cell r="F104" t="str">
            <v>FINES</v>
          </cell>
        </row>
        <row r="105">
          <cell r="A105">
            <v>47101</v>
          </cell>
          <cell r="B105">
            <v>10001370</v>
          </cell>
          <cell r="C105">
            <v>47101</v>
          </cell>
          <cell r="D105">
            <v>137</v>
          </cell>
          <cell r="F105" t="str">
            <v>FINES - SUPERIOR COURT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47103</v>
          </cell>
          <cell r="B106">
            <v>10002010</v>
          </cell>
          <cell r="C106">
            <v>47103</v>
          </cell>
          <cell r="D106">
            <v>201</v>
          </cell>
          <cell r="F106" t="str">
            <v>FINES - FALSE ALARM ORDINANCE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47104</v>
          </cell>
          <cell r="B107">
            <v>10005010</v>
          </cell>
          <cell r="C107">
            <v>47104</v>
          </cell>
          <cell r="D107">
            <v>501</v>
          </cell>
          <cell r="F107" t="str">
            <v>FINES - PUBLIC SPACE VIOLATION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47102</v>
          </cell>
          <cell r="B108">
            <v>10007040</v>
          </cell>
          <cell r="C108">
            <v>47102</v>
          </cell>
          <cell r="D108">
            <v>704</v>
          </cell>
          <cell r="F108" t="str">
            <v>FINES - PARKING TAGS</v>
          </cell>
          <cell r="G108">
            <v>-0.24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47106</v>
          </cell>
          <cell r="B109">
            <v>10007040</v>
          </cell>
          <cell r="C109">
            <v>47106</v>
          </cell>
          <cell r="D109">
            <v>704</v>
          </cell>
          <cell r="F109" t="str">
            <v>PARKING TAG AMNESTY PROGRAM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47112</v>
          </cell>
          <cell r="B110">
            <v>10007040</v>
          </cell>
          <cell r="C110">
            <v>47112</v>
          </cell>
          <cell r="D110">
            <v>704</v>
          </cell>
          <cell r="F110" t="str">
            <v>DELINQUENT PARKING TAG COLLECT</v>
          </cell>
          <cell r="G110">
            <v>-0.5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47111</v>
          </cell>
          <cell r="B111">
            <v>10007040</v>
          </cell>
          <cell r="C111">
            <v>47111</v>
          </cell>
          <cell r="D111">
            <v>704</v>
          </cell>
          <cell r="F111" t="str">
            <v>PARKING TAGS-SWEEPING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47000</v>
          </cell>
          <cell r="B112">
            <v>10007050</v>
          </cell>
          <cell r="C112">
            <v>47000</v>
          </cell>
          <cell r="D112">
            <v>705</v>
          </cell>
          <cell r="F112" t="str">
            <v>OTHER FINES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4">
          <cell r="E114" t="str">
            <v>SECTION VI. PILOTS, ASSESSMENTS AND OTHER REVENUE</v>
          </cell>
        </row>
        <row r="115">
          <cell r="F115" t="str">
            <v>PILOT PAYMENTS</v>
          </cell>
        </row>
        <row r="116">
          <cell r="A116">
            <v>44102</v>
          </cell>
          <cell r="B116">
            <v>10001370</v>
          </cell>
          <cell r="C116">
            <v>44102</v>
          </cell>
          <cell r="D116">
            <v>137</v>
          </cell>
          <cell r="F116" t="str">
            <v>REGIONAL WATER AUTHORITY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44104</v>
          </cell>
          <cell r="B117">
            <v>10001370</v>
          </cell>
          <cell r="C117">
            <v>44104</v>
          </cell>
          <cell r="D117">
            <v>137</v>
          </cell>
          <cell r="F117" t="str">
            <v>TEMPLE MEDICAL CENTER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44106</v>
          </cell>
          <cell r="B118">
            <v>10001370</v>
          </cell>
          <cell r="C118">
            <v>44106</v>
          </cell>
          <cell r="D118">
            <v>137</v>
          </cell>
          <cell r="F118" t="str">
            <v>HOWE STREET LIMITED PARTNERSHP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44109</v>
          </cell>
          <cell r="B119">
            <v>10001370</v>
          </cell>
          <cell r="C119">
            <v>44109</v>
          </cell>
          <cell r="D119">
            <v>137</v>
          </cell>
          <cell r="F119" t="str">
            <v>PILOT NINTH SQUARE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-50000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44110</v>
          </cell>
          <cell r="B120">
            <v>10001370</v>
          </cell>
          <cell r="C120">
            <v>44110</v>
          </cell>
          <cell r="D120">
            <v>137</v>
          </cell>
          <cell r="F120" t="str">
            <v>GREATER N.H. WPCA PILOT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44111</v>
          </cell>
          <cell r="B121">
            <v>10001370</v>
          </cell>
          <cell r="C121">
            <v>44111</v>
          </cell>
          <cell r="D121">
            <v>137</v>
          </cell>
          <cell r="F121" t="str">
            <v>TEMPLE STREET ARCADE. LLC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44112</v>
          </cell>
          <cell r="B122">
            <v>10001370</v>
          </cell>
          <cell r="C122">
            <v>44112</v>
          </cell>
          <cell r="D122">
            <v>137</v>
          </cell>
          <cell r="F122" t="str">
            <v>TRINITY HOUSING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44113</v>
          </cell>
          <cell r="B123">
            <v>10001370</v>
          </cell>
          <cell r="C123">
            <v>44113</v>
          </cell>
          <cell r="D123">
            <v>137</v>
          </cell>
          <cell r="F123" t="str">
            <v>NHPA PILOT</v>
          </cell>
          <cell r="G123">
            <v>-0.3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44114</v>
          </cell>
          <cell r="B124">
            <v>10001370</v>
          </cell>
          <cell r="C124">
            <v>44114</v>
          </cell>
          <cell r="D124">
            <v>137</v>
          </cell>
          <cell r="F124" t="str">
            <v>NHPA PILOT DEFEASEMENT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44115</v>
          </cell>
          <cell r="B125">
            <v>10001370</v>
          </cell>
          <cell r="C125">
            <v>44115</v>
          </cell>
          <cell r="D125">
            <v>137</v>
          </cell>
          <cell r="F125" t="str">
            <v>FARNHAM COURT PILOT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44191</v>
          </cell>
          <cell r="B126">
            <v>10001370</v>
          </cell>
          <cell r="C126">
            <v>44191</v>
          </cell>
          <cell r="D126">
            <v>137</v>
          </cell>
          <cell r="F126" t="str">
            <v>TRINITY HOUSING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>
            <v>44192</v>
          </cell>
          <cell r="B127">
            <v>10001370</v>
          </cell>
          <cell r="C127">
            <v>44192</v>
          </cell>
          <cell r="D127">
            <v>137</v>
          </cell>
          <cell r="F127" t="str">
            <v>EASTVIEW PILOT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49223</v>
          </cell>
          <cell r="B128">
            <v>10001370</v>
          </cell>
          <cell r="C128">
            <v>49223</v>
          </cell>
          <cell r="D128">
            <v>137</v>
          </cell>
          <cell r="F128" t="str">
            <v>NHPA PILOT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>
            <v>44107</v>
          </cell>
          <cell r="B129">
            <v>10007000</v>
          </cell>
          <cell r="C129">
            <v>44107</v>
          </cell>
          <cell r="D129">
            <v>700</v>
          </cell>
          <cell r="F129" t="str">
            <v>HOSPITAL OF ST RAPHAEL GARAGE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2">
          <cell r="F132" t="str">
            <v>OTHER ASSEESSMENTS</v>
          </cell>
        </row>
        <row r="133">
          <cell r="A133">
            <v>40301</v>
          </cell>
          <cell r="B133">
            <v>10001370</v>
          </cell>
          <cell r="C133">
            <v>40301</v>
          </cell>
          <cell r="D133">
            <v>137</v>
          </cell>
          <cell r="F133" t="str">
            <v>AIR RIGHTS GARAGE SPEC ASSESSM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40302</v>
          </cell>
          <cell r="B134">
            <v>10001370</v>
          </cell>
          <cell r="C134">
            <v>40302</v>
          </cell>
          <cell r="D134">
            <v>137</v>
          </cell>
          <cell r="F134" t="str">
            <v>YALE PAYMENT FOR FIRE SERVICES</v>
          </cell>
          <cell r="G134">
            <v>6.0659999999999999E-2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200000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40303</v>
          </cell>
          <cell r="B135">
            <v>10001610</v>
          </cell>
          <cell r="C135">
            <v>40303</v>
          </cell>
          <cell r="D135">
            <v>161</v>
          </cell>
          <cell r="F135" t="str">
            <v>REAL ESTATE CONVEYANCE TAX</v>
          </cell>
          <cell r="G135">
            <v>0.15789473684210525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8">
          <cell r="F138" t="str">
            <v>MISCELLANOUS REVENUE</v>
          </cell>
        </row>
        <row r="139">
          <cell r="A139">
            <v>49000</v>
          </cell>
          <cell r="B139">
            <v>10001370</v>
          </cell>
          <cell r="C139">
            <v>49000</v>
          </cell>
          <cell r="D139">
            <v>137</v>
          </cell>
          <cell r="F139" t="str">
            <v>OTHER FINANCING SOURCES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49101</v>
          </cell>
          <cell r="B140">
            <v>10001370</v>
          </cell>
          <cell r="C140">
            <v>49101</v>
          </cell>
          <cell r="D140">
            <v>137</v>
          </cell>
          <cell r="F140" t="str">
            <v>CONTROLLER MISC REVENUE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49102</v>
          </cell>
          <cell r="B141">
            <v>10001370</v>
          </cell>
          <cell r="C141">
            <v>49102</v>
          </cell>
          <cell r="D141">
            <v>137</v>
          </cell>
          <cell r="F141" t="str">
            <v>REIMB. FOR PERSONAL MV USE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49104</v>
          </cell>
          <cell r="B142">
            <v>10001370</v>
          </cell>
          <cell r="C142">
            <v>49104</v>
          </cell>
          <cell r="D142">
            <v>137</v>
          </cell>
          <cell r="F142" t="str">
            <v>WELFARE RECOVERIES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49108</v>
          </cell>
          <cell r="B143">
            <v>10001370</v>
          </cell>
          <cell r="C143">
            <v>49108</v>
          </cell>
          <cell r="D143">
            <v>137</v>
          </cell>
          <cell r="F143" t="str">
            <v>SALE OF FIXED ASSESTS</v>
          </cell>
          <cell r="G143">
            <v>-1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49141</v>
          </cell>
          <cell r="B144">
            <v>10001370</v>
          </cell>
          <cell r="C144">
            <v>49141</v>
          </cell>
          <cell r="D144">
            <v>137</v>
          </cell>
          <cell r="F144" t="str">
            <v>UNITED ILLUMINATING REBATE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49163</v>
          </cell>
          <cell r="B145">
            <v>10001370</v>
          </cell>
          <cell r="C145">
            <v>49163</v>
          </cell>
          <cell r="D145">
            <v>137</v>
          </cell>
          <cell r="F145" t="str">
            <v>LIQUIDATION OF GROVE ST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>
            <v>49174</v>
          </cell>
          <cell r="B146">
            <v>10001370</v>
          </cell>
          <cell r="C146">
            <v>49174</v>
          </cell>
          <cell r="D146">
            <v>137</v>
          </cell>
          <cell r="F146" t="str">
            <v>MOTOR VEHICLE REG. AUDIT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49175</v>
          </cell>
          <cell r="B147">
            <v>10001370</v>
          </cell>
          <cell r="C147">
            <v>49175</v>
          </cell>
          <cell r="D147">
            <v>137</v>
          </cell>
          <cell r="F147" t="str">
            <v>PERSONAL PROPERTY AUDIT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A148">
            <v>49222</v>
          </cell>
          <cell r="B148">
            <v>10001370</v>
          </cell>
          <cell r="C148">
            <v>49222</v>
          </cell>
          <cell r="D148">
            <v>137</v>
          </cell>
          <cell r="F148" t="str">
            <v>BABS REVENUE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M148">
            <v>-75000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A149">
            <v>49224</v>
          </cell>
          <cell r="B149">
            <v>10001370</v>
          </cell>
          <cell r="C149">
            <v>49224</v>
          </cell>
          <cell r="D149">
            <v>137</v>
          </cell>
          <cell r="F149" t="str">
            <v>MONETIZATION/FINANCIAL STAB.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49201</v>
          </cell>
          <cell r="B150">
            <v>10007000</v>
          </cell>
          <cell r="C150">
            <v>49201</v>
          </cell>
          <cell r="D150">
            <v>700</v>
          </cell>
          <cell r="F150" t="str">
            <v>NEIGHBORHOOD PRES. LOAN PYMNTS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3">
          <cell r="F153" t="str">
            <v>OTHER REVENUE SOURCES</v>
          </cell>
        </row>
        <row r="154">
          <cell r="A154">
            <v>40225</v>
          </cell>
          <cell r="B154">
            <v>10001370</v>
          </cell>
          <cell r="C154">
            <v>40225</v>
          </cell>
          <cell r="D154">
            <v>137</v>
          </cell>
          <cell r="F154" t="str">
            <v>BOND PREMIUM PROCEEDS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40300</v>
          </cell>
          <cell r="B155">
            <v>10001370</v>
          </cell>
          <cell r="C155">
            <v>40300</v>
          </cell>
          <cell r="D155">
            <v>137</v>
          </cell>
          <cell r="F155" t="str">
            <v>CITY REVENUE INITIATIVE</v>
          </cell>
          <cell r="G155">
            <v>-1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49126</v>
          </cell>
          <cell r="B156">
            <v>10001370</v>
          </cell>
          <cell r="C156">
            <v>49126</v>
          </cell>
          <cell r="D156">
            <v>137</v>
          </cell>
          <cell r="F156" t="str">
            <v>OTHER CONTRIBUTIONS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49172</v>
          </cell>
          <cell r="B157">
            <v>10001370</v>
          </cell>
          <cell r="C157">
            <v>49172</v>
          </cell>
          <cell r="D157">
            <v>137</v>
          </cell>
          <cell r="F157" t="str">
            <v>YALE UNIVERSITY VOLUNTARY PAYMENT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49173</v>
          </cell>
          <cell r="B158">
            <v>10001370</v>
          </cell>
          <cell r="C158">
            <v>49173</v>
          </cell>
          <cell r="D158">
            <v>137</v>
          </cell>
          <cell r="F158" t="str">
            <v>YALE NEW HAVEN HOSPITAL VOLUNTARY PAYMENT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>
            <v>49137</v>
          </cell>
          <cell r="B159">
            <v>10001370</v>
          </cell>
          <cell r="C159">
            <v>49137</v>
          </cell>
          <cell r="D159">
            <v>137</v>
          </cell>
          <cell r="F159" t="str">
            <v>VEHICLE EXTRA DUTY FMLY I95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49225</v>
          </cell>
          <cell r="B160">
            <v>10001370</v>
          </cell>
          <cell r="C160">
            <v>49225</v>
          </cell>
          <cell r="D160">
            <v>137</v>
          </cell>
          <cell r="F160" t="str">
            <v>SALE OF CITY ASSETS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49226</v>
          </cell>
          <cell r="B161">
            <v>10001370</v>
          </cell>
          <cell r="C161">
            <v>49226</v>
          </cell>
          <cell r="D161">
            <v>137</v>
          </cell>
          <cell r="F161" t="str">
            <v>REGIONAL WPCA RATE STABILIZATI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49916</v>
          </cell>
          <cell r="B162">
            <v>10001370</v>
          </cell>
          <cell r="C162">
            <v>49916</v>
          </cell>
          <cell r="D162">
            <v>137</v>
          </cell>
          <cell r="F162" t="str">
            <v>FEDERAL STIMULUS AIDE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6">
          <cell r="E166" t="str">
            <v>SECTION ViI. OTHER SOURCES AND TRANSFERS</v>
          </cell>
        </row>
        <row r="167">
          <cell r="F167" t="str">
            <v>TRANSFERS IN/OUT</v>
          </cell>
        </row>
        <row r="168">
          <cell r="A168">
            <v>61100</v>
          </cell>
          <cell r="B168">
            <v>10001370</v>
          </cell>
          <cell r="C168">
            <v>61100</v>
          </cell>
          <cell r="D168">
            <v>137</v>
          </cell>
          <cell r="F168" t="str">
            <v>OTHER FINANCING SOURCES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F169" t="str">
            <v>TRANSFERS IN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F170" t="str">
            <v>TRANSFERS OUT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Bargaining Unit</v>
          </cell>
          <cell r="B1" t="str">
            <v>FY 19-20</v>
          </cell>
          <cell r="C1" t="str">
            <v>FY 20-21</v>
          </cell>
          <cell r="D1" t="str">
            <v>FY 21-22</v>
          </cell>
          <cell r="E1" t="str">
            <v>FY 22-23</v>
          </cell>
          <cell r="F1" t="str">
            <v>FY 23-24</v>
          </cell>
          <cell r="G1" t="str">
            <v>FY 24-25</v>
          </cell>
        </row>
        <row r="2">
          <cell r="A2">
            <v>424</v>
          </cell>
          <cell r="B2">
            <v>2.2499999999999999E-2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>
            <v>71</v>
          </cell>
          <cell r="B3">
            <v>2.5000000000000001E-2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>
            <v>884</v>
          </cell>
          <cell r="B4">
            <v>2.5000000000000001E-2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>
            <v>3144</v>
          </cell>
          <cell r="B5">
            <v>2.5000000000000001E-2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1303-C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>1303-N</v>
          </cell>
          <cell r="B7">
            <v>0</v>
          </cell>
          <cell r="C7">
            <v>0.03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ATT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ATTT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B40</v>
          </cell>
          <cell r="B10">
            <v>0</v>
          </cell>
          <cell r="C10">
            <v>2.2499999999999999E-2</v>
          </cell>
          <cell r="D10">
            <v>2.75E-2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CF42</v>
          </cell>
          <cell r="B11">
            <v>0</v>
          </cell>
          <cell r="C11">
            <v>0.02</v>
          </cell>
          <cell r="D11">
            <v>0.02</v>
          </cell>
          <cell r="E11">
            <v>0.02</v>
          </cell>
          <cell r="F11">
            <v>0.02</v>
          </cell>
          <cell r="G11">
            <v>0</v>
          </cell>
        </row>
        <row r="12">
          <cell r="A12" t="str">
            <v>CG35</v>
          </cell>
          <cell r="B12">
            <v>0</v>
          </cell>
          <cell r="C12">
            <v>0.02</v>
          </cell>
          <cell r="D12">
            <v>0.02</v>
          </cell>
          <cell r="E12">
            <v>0.02</v>
          </cell>
          <cell r="F12">
            <v>0.02</v>
          </cell>
          <cell r="G12">
            <v>0</v>
          </cell>
        </row>
        <row r="13">
          <cell r="A13" t="str">
            <v>ELECT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EXMGMT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EXMGT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EM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SSSS</v>
          </cell>
          <cell r="B17">
            <v>0</v>
          </cell>
          <cell r="C17">
            <v>0.02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TBD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TBF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vari</v>
          </cell>
          <cell r="B20">
            <v>0</v>
          </cell>
          <cell r="C20">
            <v>0.02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XXXH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ZZZH</v>
          </cell>
          <cell r="B22">
            <v>0</v>
          </cell>
          <cell r="C22">
            <v>0.02</v>
          </cell>
          <cell r="D22">
            <v>0</v>
          </cell>
          <cell r="E22">
            <v>0.1</v>
          </cell>
          <cell r="F22">
            <v>0</v>
          </cell>
          <cell r="G22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-House Budget"/>
      <sheetName val="FY 2021-22 Position Changes"/>
      <sheetName val="ISSUANCE COST TABLE"/>
      <sheetName val="ISSUANCE COST DATA"/>
      <sheetName val="DEBT SERVICE"/>
      <sheetName val="Bondd Premium FY 20"/>
      <sheetName val="State Budget FY 22 and FY 23"/>
      <sheetName val="Grand List"/>
      <sheetName val="TAX RATE"/>
      <sheetName val="Deficit Mitigation 02-19-22"/>
      <sheetName val="PILOT Calculation"/>
      <sheetName val="TAX CALCULATOR"/>
      <sheetName val="FULL REVAL TAX CALCULATOR"/>
      <sheetName val="Phase In Calulator"/>
      <sheetName val="Properties"/>
      <sheetName val="Deficit Mitigation"/>
      <sheetName val="PHASE IN TAX CALCULATOR "/>
      <sheetName val="GRR Growth Rate"/>
      <sheetName val="1-15 FY 17 revenue Summary"/>
      <sheetName val="PIE CHARTS"/>
      <sheetName val="BUDGET FUNCTION"/>
      <sheetName val="1-14 group"/>
      <sheetName val="Budget Changes"/>
      <sheetName val="Changes in Budget"/>
      <sheetName val="Changes in Budget 02-20-21"/>
      <sheetName val="City Agency Totals"/>
      <sheetName val="Sheet2"/>
      <sheetName val="Salary Schedule"/>
      <sheetName val="23 PErsonnel Changes"/>
      <sheetName val="FY 2023 Non Personnel Changes"/>
      <sheetName val="FY 2023 Revenue Changes"/>
      <sheetName val="SALARIE INCREASE SHEET"/>
      <sheetName val="FY 2021-22 Tech Amend"/>
      <sheetName val="Sal Reserv. 01-24-22"/>
      <sheetName val="TAX CALCULATOR BOA "/>
      <sheetName val="Sheet1"/>
      <sheetName val="Personnel Chart"/>
      <sheetName val="New Position Count"/>
      <sheetName val="102 FINACIAL SUMMARY"/>
      <sheetName val="Position Reclassifications"/>
      <sheetName val="BOE EXPENDITURES"/>
      <sheetName val="Sheet4"/>
      <sheetName val="11-22-22"/>
      <sheetName val="Expenditures"/>
      <sheetName val="Sheet3"/>
      <sheetName val="Mayor Dept Summary"/>
      <sheetName val="1-19 APPROP ORD # 1 "/>
      <sheetName val="Revenue"/>
      <sheetName val="TAX CALCULATOR FY 2024"/>
      <sheetName val="City Gap"/>
      <sheetName val="GF 102"/>
      <sheetName val="SF 102"/>
      <sheetName val="FY 2022-23 Tech Amend"/>
      <sheetName val="Non sworn 11-30-22"/>
      <sheetName val="Police 11-30-22"/>
      <sheetName val="Fire Services 11-30-22"/>
      <sheetName val="Non sworn 10-30-22"/>
      <sheetName val="Police 10-30-22"/>
      <sheetName val="Fire Services 10-30-22"/>
      <sheetName val="Non sworn 09-30-22"/>
      <sheetName val="Police 09-30-22"/>
      <sheetName val="Fire Services 09-30-22"/>
      <sheetName val="Non sworn 08-31-22"/>
      <sheetName val="Police 08-31-22"/>
      <sheetName val="Fire Services 08-31-22"/>
      <sheetName val="Non sworn 07-31-22"/>
      <sheetName val="Police 07-31-22"/>
      <sheetName val="Fire Services 07-31-22"/>
      <sheetName val="non sworn vacant 06-30-22"/>
      <sheetName val="Police 06-30-22 "/>
      <sheetName val="Fire Services 06-30-22"/>
      <sheetName val="non sworn vacant 05-30-22"/>
      <sheetName val="Police 05-30-22"/>
      <sheetName val="Fire Services 05-30-22"/>
      <sheetName val="non sworn vacant 04-30-22"/>
      <sheetName val="Police 04-30-22"/>
      <sheetName val="Fire Services 04-30-22"/>
      <sheetName val="non sworn vacant 03-30-22"/>
      <sheetName val="Police 03-30-22"/>
      <sheetName val="Fire Services 03-30-22"/>
      <sheetName val="non sworn vacant 02-28-22"/>
      <sheetName val="Police 02-28-22"/>
      <sheetName val="Fire Services 02-28-22"/>
      <sheetName val="non sworn vacant 01-31-22"/>
      <sheetName val="Police 01-31-22"/>
      <sheetName val="Fire Services 01-31-22"/>
      <sheetName val="non sworn vacant 12-30-21"/>
      <sheetName val="Police 12-30-21"/>
      <sheetName val="Fire Services 12-30-21"/>
      <sheetName val="non sworn vacant 11-30-21"/>
      <sheetName val="Police 11-30-21"/>
      <sheetName val="Fire Services 11-30-21"/>
      <sheetName val="non sworn vacant 10-30-21"/>
      <sheetName val="Police 10-30-21"/>
      <sheetName val="Fire Services 10-30-21"/>
      <sheetName val="non sworn vacant 09-30-21"/>
      <sheetName val="Police 09-30-21"/>
      <sheetName val="Fire Services 09-30-21"/>
      <sheetName val="non sworn vacant 08-30-21"/>
      <sheetName val="Police 08-30-21"/>
      <sheetName val="Fire Services 08-30-21"/>
      <sheetName val="non sworn vacant 07-30-21"/>
      <sheetName val="Police 07-31-21"/>
      <sheetName val="Fire Services 07-31-21"/>
      <sheetName val="non sworn vacant 06-30-21"/>
      <sheetName val="POLICE SWORN VACANTS 06-30-21"/>
      <sheetName val="FIRE SWORN VACANTS 06-30-21"/>
      <sheetName val="non sworn vacant 05-30-21"/>
      <sheetName val="POLICE SWORN VACANTS 05-30-21"/>
      <sheetName val="FIRE SWORN VACANTS 05-30-21"/>
      <sheetName val="non sworn vacant 04-30-21"/>
      <sheetName val="POLICE SWORN VACANTS 04-30-21"/>
      <sheetName val="FIRE SWORN VACANTS 04-30-21"/>
      <sheetName val="non sworn vacant 03-31-21"/>
      <sheetName val="POLICE SWORN VACANTS 03-31-21"/>
      <sheetName val="FIRE SWORN VACANTS 03-31-21"/>
      <sheetName val="non sworn vacant 02-28-21"/>
      <sheetName val="POLICE SWORN VACANTS 02-28-21"/>
      <sheetName val="FIRE SWORN VACANTS 02-28-21"/>
      <sheetName val="non sworn vacant 01-31-21"/>
      <sheetName val="POLICE SWORN VACANTS 01-31-21"/>
      <sheetName val="FIRE SWORN VACANTS 01-31-21"/>
      <sheetName val="non sworn vacant 12-30-20"/>
      <sheetName val="POLICE SWORN VACANTS 12-30-20"/>
      <sheetName val="FIRE SWORN VACANTS 12-30-20 "/>
      <sheetName val="non sworn vacant 11-30-20"/>
      <sheetName val="POLICE SWORN VACANTS 11-30-20"/>
      <sheetName val="FIRE SWORN VACANTS 11-30-20"/>
      <sheetName val="non sworn vacant 10-30-20"/>
      <sheetName val="POLICE SWORN VACANTS 10-30-20"/>
      <sheetName val="FIRE SWORN VACANTS 10-30-20"/>
      <sheetName val="non sworn vacant 09-30-20"/>
      <sheetName val="POLICE SWORN VACANTS 09-30-20"/>
      <sheetName val="FIRE SWORN VACANTS 09-30-20"/>
      <sheetName val="non sworn vacant 08-31-20"/>
      <sheetName val="POLICE SWORN VACANTS 08-31-20"/>
      <sheetName val="FIRE SWORN VACANTS 08-31-20"/>
      <sheetName val="non sworn vacant 07-01-20"/>
      <sheetName val="POLICE SWORN VACANTS 07-01-20"/>
      <sheetName val="FIRE SWORN VACANTS 07-01-20"/>
      <sheetName val="non sworn vacant 06-30-20"/>
      <sheetName val="POLICE SWORN VACANTS 06-30-20"/>
      <sheetName val="FIRE SWORN VACANTS 06-30-20"/>
      <sheetName val="non sworn vacant 05-30-20"/>
      <sheetName val="POLICE SWORN VACANTS 05-30-20"/>
      <sheetName val="FIRE SWORN VACANTS 05-30-20"/>
      <sheetName val="non sworn vacant 04-30-20"/>
      <sheetName val="POLICE SWORN VACANTS 04-30-20"/>
      <sheetName val="FIRE SWORN VACANTS 04-30-20"/>
      <sheetName val="non sworn vacant 03-31-20"/>
      <sheetName val="POLICE SWORN VACANTS 03-31-20"/>
      <sheetName val="FIRE SWORN VACANTS 03-31-20"/>
      <sheetName val="non sworn vacant 02-28-20"/>
      <sheetName val="POLICE SWORN VACANTS 02-28-20"/>
      <sheetName val="FIRE SWORN VACANTS 02-28-20"/>
      <sheetName val="non sworn vacant 01-31-20"/>
      <sheetName val="POLICE SWORN VACANTS 01-31-20"/>
      <sheetName val="FIRE SWORN VACANTS 01-31-20"/>
      <sheetName val="non sworn vacant 12-30-19"/>
      <sheetName val="POLICE SWORN VACANTS 12-30-19"/>
      <sheetName val="FIRE SWORN VACANTS 12-30-19"/>
      <sheetName val="non sworn vacant 11-30-19"/>
      <sheetName val="POLICE SWORN VACANTS 11-30-19"/>
      <sheetName val="FIRE SWORN VACANTS 11-30-19"/>
      <sheetName val="non sworn vacant 10-31-19"/>
      <sheetName val="POLICE SWORN VACANTS 10-31-19"/>
      <sheetName val="FIRE SWORN VACANTS 10-31-19"/>
      <sheetName val="non sworn vacant 09-30-19"/>
      <sheetName val="POLICE SWORN VACANTS 09-30-19"/>
      <sheetName val="FIRE SWORN VACANTS 09-30-19"/>
      <sheetName val="non sworn vacant 08-30-19"/>
      <sheetName val="POLICE SWORN VACANTS 08-30-19"/>
      <sheetName val="FIRE SWORN VACANTS 08-30-19"/>
      <sheetName val="non sworn vacant 07-31-19"/>
      <sheetName val="POLICE SWORN VACANTS 07-31-19"/>
      <sheetName val="FIRE SWORN VACANTS 07-31-19"/>
      <sheetName val="non sworn vacant 06-30-2019"/>
      <sheetName val="POLICE SWORN VACANTS 06-30-2019"/>
      <sheetName val="FIRE SWORN VACANTS 06-30-2019"/>
      <sheetName val="non sworn vacant 05-31-19"/>
      <sheetName val="POLICE SWORN VACANTS 05-31-19"/>
      <sheetName val="FIRE SWORN VACANTS 05-31-19"/>
      <sheetName val="non sworn vacant 04-30-19"/>
      <sheetName val="POLICE SWORN VACANTS 04-30-19"/>
      <sheetName val="FIRE SWORN VACANTS 04-30-19"/>
      <sheetName val="non sworn vacant 03-31-19"/>
      <sheetName val="POLICE SWORN VACANTS 03-31-19"/>
      <sheetName val="FIRE SWORN VACANTS 03-31-19"/>
      <sheetName val="non sworn vacant 02-28-19"/>
      <sheetName val="POLICE SWORN VACANTS 02-28-19"/>
      <sheetName val="FIRE SWORN VACANTS 02-28-19"/>
      <sheetName val="non sworn vacant 01-31-19"/>
      <sheetName val="POLICE SWORN VACANTS 01-31-19"/>
      <sheetName val="FIRE SWORN VACANTS 01-31-19"/>
      <sheetName val="non sworn vacant 12-31-18"/>
      <sheetName val="POLICE SWORN VACANTS 12-31-18"/>
      <sheetName val="FIRE SWORN VACANTS 12-31-18"/>
      <sheetName val="non sworn vacant 11-30-18"/>
      <sheetName val="POLICE SWORN VACANTS 11-30-18"/>
      <sheetName val="FIRE SWORN VACANTS 11-30-18"/>
      <sheetName val="non sworn vacant 10-31-18"/>
      <sheetName val="POLICE SWORN VACANTS 10-31-18"/>
      <sheetName val="FIRE SWORN VACANTS 10-31-18"/>
      <sheetName val="non sworn vacant 09-30-18"/>
      <sheetName val="POLICE SWORN VACANTS 09-30-18"/>
      <sheetName val="FIRE SWORN VACANTS 09-30-18"/>
      <sheetName val="non sworn vacant 08-30-18"/>
      <sheetName val="POLICE SWORN VACANTS 08-30-18"/>
      <sheetName val="FIRE SWORN VACANTS 08-30-18"/>
      <sheetName val="non sworn vacant 07-01-18"/>
      <sheetName val="POLICE SWORN VACANTS 07-01-18"/>
      <sheetName val="FIRE SWORN VACANTS 07-01-18"/>
      <sheetName val="non sworn vacant 06-01-18"/>
      <sheetName val="POLICE SWORN VACANTS 06-01-18"/>
      <sheetName val="FIRE SWORN VACANTS 06-01-18"/>
      <sheetName val="non sworn vacant 05-01-18"/>
      <sheetName val="POLICE SWORN VACANTS 05-01-18"/>
      <sheetName val="FIRE SWORN VACANTS 05-01-18"/>
      <sheetName val="non sworn vacant 04-30-18"/>
      <sheetName val="POLICE SWORN VACANTS 04-30-18"/>
      <sheetName val="FIRE SWORN VACANTS 04-30-18"/>
      <sheetName val="non sworn vacant 03-31-18"/>
      <sheetName val="POLICE SWORN VACANTS 03-31-18"/>
      <sheetName val="FIRE SWORN VACANTS 03-31-18"/>
      <sheetName val="non sworn vacant 02-28-18"/>
      <sheetName val="POLICE SWORN VACANTS 02-28-18"/>
      <sheetName val="FIRE SWORN VACANTS 02-28-18"/>
      <sheetName val="non sworn vacant 01-31-18)"/>
      <sheetName val="POLICE SWORN VACANTS 01-31-18"/>
      <sheetName val="FIRE SWORN VACANTS 01-31-18"/>
      <sheetName val="non sworn vacant 12-30-17"/>
      <sheetName val="POLICE SWORN VACANTS 12-30-17"/>
      <sheetName val="FIRE SWORN VACANTS 12-30-17"/>
      <sheetName val="non sworn vacant 11-30-17"/>
      <sheetName val="POLICE SWORN VACANTS 11-30-17"/>
      <sheetName val="FIRE SWORN VACANTS 11-30-17"/>
      <sheetName val="non sworn vacant 10-31-17"/>
      <sheetName val="POLICE SWORN VACANTS 10-31-17"/>
      <sheetName val="FIRE SWORN VACANTS 10-31-17"/>
      <sheetName val="FIRE SWORN VACANTS 09-30-17"/>
      <sheetName val="POLICE SWORN VACANTS 9-30-17"/>
      <sheetName val="non sworn vacant 09-30-17"/>
      <sheetName val="non sworn vacant 8-25"/>
      <sheetName val="POLICE SWORN VACANTS 8-25-17"/>
      <sheetName val="FIRE SWORN VACANTS 8-25-17"/>
      <sheetName val="non sworn vacant 7-31-17"/>
      <sheetName val="POLICE SWORN VACANTS 7-31-17"/>
      <sheetName val="FIRE SWORN VACANTS 7-31-17"/>
      <sheetName val="non sworn vacant 7-9-17"/>
      <sheetName val="POLICE SWORN VACANTS 7-09-17"/>
      <sheetName val="FIRE SWORN VACANTS 7-9-17"/>
      <sheetName val="non sworn vacant 6-07-17 "/>
      <sheetName val="POLICE SWORN VACANT 5-18-17"/>
      <sheetName val="FIRE SWORN VACANT 6-07-17 "/>
      <sheetName val="non sworn vacant 5-18-17"/>
      <sheetName val="FIRE SWORN VACANT 5-18-17"/>
      <sheetName val="Fire vacant 4-25-17"/>
      <sheetName val="Fire vacant"/>
      <sheetName val="non sworn vacant 4-17-17"/>
      <sheetName val="non sworn 3-17-17"/>
      <sheetName val="non sworn vacant 2-23-17"/>
      <sheetName val="FY 2017-18 New Positions"/>
      <sheetName val="non sworn vacant 1-9-17"/>
      <sheetName val="Non-Sworn Vacant 12-19-16"/>
      <sheetName val="Non-Sworn Vacant 11-02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G2" t="str">
            <v>GROWTH RATES FOR PERCENTAGE</v>
          </cell>
          <cell r="M2" t="str">
            <v>GROWTH RATES FOR DOLLAR FIGURES</v>
          </cell>
        </row>
        <row r="3">
          <cell r="A3" t="str">
            <v>OBJECT</v>
          </cell>
          <cell r="B3" t="str">
            <v>ORG</v>
          </cell>
          <cell r="C3" t="str">
            <v>OBJECT</v>
          </cell>
          <cell r="D3" t="str">
            <v>AGENCY</v>
          </cell>
          <cell r="E3" t="str">
            <v xml:space="preserve">SECTION  </v>
          </cell>
          <cell r="F3" t="str">
            <v>CATEGORY</v>
          </cell>
          <cell r="G3" t="str">
            <v>FY 2022 GR</v>
          </cell>
          <cell r="H3" t="str">
            <v>FY 2023  GR</v>
          </cell>
          <cell r="I3" t="str">
            <v>FY 2024 GR</v>
          </cell>
          <cell r="J3" t="str">
            <v>FY 2025  GR</v>
          </cell>
          <cell r="K3" t="str">
            <v>FY 2026 GR</v>
          </cell>
          <cell r="M3" t="str">
            <v>FY 2022 GR</v>
          </cell>
          <cell r="N3" t="str">
            <v>FY 2023  GR</v>
          </cell>
          <cell r="O3" t="str">
            <v>FY 2024 GR</v>
          </cell>
          <cell r="P3" t="str">
            <v>FY 2025  GR</v>
          </cell>
          <cell r="Q3" t="str">
            <v>FY 2026 GR</v>
          </cell>
        </row>
        <row r="4">
          <cell r="E4" t="str">
            <v>SECTION I. PROPERTY TAXES</v>
          </cell>
        </row>
        <row r="5">
          <cell r="F5" t="str">
            <v>CURRENT TAXES</v>
          </cell>
        </row>
        <row r="6">
          <cell r="A6">
            <v>40101</v>
          </cell>
          <cell r="B6">
            <v>10001370</v>
          </cell>
          <cell r="C6">
            <v>40101</v>
          </cell>
          <cell r="D6">
            <v>137</v>
          </cell>
          <cell r="F6" t="str">
            <v>REAL ESTATE TAX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A7">
            <v>40102</v>
          </cell>
          <cell r="B7">
            <v>10001370</v>
          </cell>
          <cell r="C7">
            <v>40102</v>
          </cell>
          <cell r="D7">
            <v>137</v>
          </cell>
          <cell r="F7" t="str">
            <v>MOTOR VEHICLE TAX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A8">
            <v>40103</v>
          </cell>
          <cell r="B8">
            <v>10001370</v>
          </cell>
          <cell r="C8">
            <v>40103</v>
          </cell>
          <cell r="D8">
            <v>137</v>
          </cell>
          <cell r="F8" t="str">
            <v>PERSONAL PROPERTY TAX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>
            <v>40104</v>
          </cell>
          <cell r="B9">
            <v>10001370</v>
          </cell>
          <cell r="C9">
            <v>40104</v>
          </cell>
          <cell r="D9">
            <v>137</v>
          </cell>
          <cell r="F9" t="str">
            <v>SUPPLEMENT MV TAX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>
            <v>40105</v>
          </cell>
          <cell r="B10">
            <v>10001370</v>
          </cell>
          <cell r="C10">
            <v>40105</v>
          </cell>
          <cell r="D10">
            <v>137</v>
          </cell>
          <cell r="F10" t="str">
            <v>INTEREST ON CURRENT TAX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>
            <v>40107</v>
          </cell>
          <cell r="B11">
            <v>10001370</v>
          </cell>
          <cell r="C11">
            <v>40107</v>
          </cell>
          <cell r="D11">
            <v>137</v>
          </cell>
          <cell r="F11" t="str">
            <v>TAX COLLECTION INITIATIVES</v>
          </cell>
        </row>
        <row r="13">
          <cell r="F13" t="str">
            <v>DELIQUENT TAXES</v>
          </cell>
        </row>
        <row r="14">
          <cell r="A14">
            <v>40201</v>
          </cell>
          <cell r="B14">
            <v>10001370</v>
          </cell>
          <cell r="C14">
            <v>40201</v>
          </cell>
          <cell r="D14">
            <v>137</v>
          </cell>
          <cell r="F14" t="str">
            <v>DELINQUENT REAL ESTATE TAX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>
            <v>40205</v>
          </cell>
          <cell r="B15">
            <v>10001370</v>
          </cell>
          <cell r="C15">
            <v>40205</v>
          </cell>
          <cell r="D15">
            <v>137</v>
          </cell>
          <cell r="F15" t="str">
            <v>INTEREST ON DELINQUENT TAX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40208</v>
          </cell>
          <cell r="B16">
            <v>10001370</v>
          </cell>
          <cell r="C16">
            <v>40208</v>
          </cell>
          <cell r="D16">
            <v>137</v>
          </cell>
          <cell r="F16" t="str">
            <v>COLLECTIONS FEES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40222</v>
          </cell>
          <cell r="B17">
            <v>10001370</v>
          </cell>
          <cell r="C17">
            <v>40222</v>
          </cell>
          <cell r="D17">
            <v>137</v>
          </cell>
          <cell r="F17" t="str">
            <v>FEES ON COLLECTIONS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20">
          <cell r="E20" t="str">
            <v>SECTION II. INTERGOVERNMENTAL AID</v>
          </cell>
        </row>
        <row r="21">
          <cell r="F21" t="str">
            <v>STATE AID (EDUCATION)</v>
          </cell>
        </row>
        <row r="22">
          <cell r="A22">
            <v>42301</v>
          </cell>
          <cell r="B22">
            <v>10009000</v>
          </cell>
          <cell r="C22">
            <v>42301</v>
          </cell>
          <cell r="D22">
            <v>900</v>
          </cell>
          <cell r="F22" t="str">
            <v>EDUCATION COST SHARING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42302</v>
          </cell>
          <cell r="B23">
            <v>10009000</v>
          </cell>
          <cell r="C23">
            <v>42302</v>
          </cell>
          <cell r="D23">
            <v>900</v>
          </cell>
          <cell r="F23" t="str">
            <v>SCHOOL CONSTRUCTION REIMBURSEM</v>
          </cell>
          <cell r="G23">
            <v>-0.5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42303</v>
          </cell>
          <cell r="B24">
            <v>10009000</v>
          </cell>
          <cell r="C24">
            <v>42303</v>
          </cell>
          <cell r="D24">
            <v>900</v>
          </cell>
          <cell r="F24" t="str">
            <v>SCHOOL TRANSPORTATION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42306</v>
          </cell>
          <cell r="B25">
            <v>10009000</v>
          </cell>
          <cell r="C25">
            <v>42306</v>
          </cell>
          <cell r="D25">
            <v>900</v>
          </cell>
          <cell r="F25" t="str">
            <v>EDUC REIMB - LEGALLY BLIND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42307</v>
          </cell>
          <cell r="B26">
            <v>10009000</v>
          </cell>
          <cell r="C26">
            <v>42307</v>
          </cell>
          <cell r="D26">
            <v>900</v>
          </cell>
          <cell r="F26" t="str">
            <v>HEALTH SERVICES - NONPUB SCHLS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42312</v>
          </cell>
          <cell r="B27">
            <v>10009000</v>
          </cell>
          <cell r="C27">
            <v>42312</v>
          </cell>
          <cell r="D27">
            <v>900</v>
          </cell>
          <cell r="F27" t="str">
            <v>SPECIAL EDUCATION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9">
          <cell r="F29" t="str">
            <v>STATE AID (CITY)</v>
          </cell>
        </row>
        <row r="30">
          <cell r="A30">
            <v>40223</v>
          </cell>
          <cell r="B30">
            <v>10001370</v>
          </cell>
          <cell r="C30">
            <v>40223</v>
          </cell>
          <cell r="D30">
            <v>137</v>
          </cell>
          <cell r="F30" t="str">
            <v>MUNICIPAL REVENUE SHARING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40224</v>
          </cell>
          <cell r="B31">
            <v>10001370</v>
          </cell>
          <cell r="C31">
            <v>40224</v>
          </cell>
          <cell r="D31">
            <v>137</v>
          </cell>
          <cell r="F31" t="str">
            <v>GRANTS FOR MUNICIPAL PROJECTS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42123</v>
          </cell>
          <cell r="B32">
            <v>10001370</v>
          </cell>
          <cell r="C32">
            <v>42123</v>
          </cell>
          <cell r="D32">
            <v>137</v>
          </cell>
          <cell r="F32" t="str">
            <v>STATE PROPERTY TAX RELIEF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42201</v>
          </cell>
          <cell r="B33">
            <v>10001370</v>
          </cell>
          <cell r="C33">
            <v>42201</v>
          </cell>
          <cell r="D33">
            <v>137</v>
          </cell>
          <cell r="F33" t="str">
            <v>PEQUOT FUNDS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42204</v>
          </cell>
          <cell r="B34">
            <v>10001370</v>
          </cell>
          <cell r="C34">
            <v>42204</v>
          </cell>
          <cell r="D34">
            <v>137</v>
          </cell>
          <cell r="F34" t="str">
            <v>TOWN AID FOR ROADS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42205</v>
          </cell>
          <cell r="B35">
            <v>10001370</v>
          </cell>
          <cell r="C35">
            <v>42205</v>
          </cell>
          <cell r="D35">
            <v>137</v>
          </cell>
          <cell r="F35" t="str">
            <v>OFF TRACK BETTING SPECIAL REV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43101</v>
          </cell>
          <cell r="B36">
            <v>10001370</v>
          </cell>
          <cell r="C36">
            <v>43101</v>
          </cell>
          <cell r="D36">
            <v>137</v>
          </cell>
          <cell r="F36" t="str">
            <v>PILOT FOR STATE PROPERTIES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43102</v>
          </cell>
          <cell r="B37">
            <v>10001370</v>
          </cell>
          <cell r="C37">
            <v>43102</v>
          </cell>
          <cell r="D37">
            <v>137</v>
          </cell>
          <cell r="F37" t="str">
            <v>PILOT COLLEGES &amp; HOSPITALS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43103</v>
          </cell>
          <cell r="B38">
            <v>10001370</v>
          </cell>
          <cell r="C38">
            <v>43103</v>
          </cell>
          <cell r="D38">
            <v>137</v>
          </cell>
          <cell r="F38" t="str">
            <v>PILOT FOR DISABLED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43104</v>
          </cell>
          <cell r="B39">
            <v>10001370</v>
          </cell>
          <cell r="C39">
            <v>43104</v>
          </cell>
          <cell r="D39">
            <v>137</v>
          </cell>
          <cell r="F39" t="str">
            <v>PILOT FOR LOW INCOME VETERANS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43105</v>
          </cell>
          <cell r="B40">
            <v>10001370</v>
          </cell>
          <cell r="C40">
            <v>43105</v>
          </cell>
          <cell r="D40">
            <v>137</v>
          </cell>
          <cell r="F40" t="str">
            <v>PILOT FOR BOATS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43106</v>
          </cell>
          <cell r="B41">
            <v>10001370</v>
          </cell>
          <cell r="C41">
            <v>43106</v>
          </cell>
          <cell r="D41">
            <v>137</v>
          </cell>
          <cell r="F41" t="str">
            <v>PILOT MACHINERY &amp; EQUIPMENT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43109</v>
          </cell>
          <cell r="B42">
            <v>10001370</v>
          </cell>
          <cell r="C42">
            <v>43109</v>
          </cell>
          <cell r="D42">
            <v>137</v>
          </cell>
          <cell r="F42" t="str">
            <v>MOTOR VEHICLE PILOT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43110</v>
          </cell>
          <cell r="B43">
            <v>10001370</v>
          </cell>
          <cell r="C43">
            <v>43110</v>
          </cell>
          <cell r="D43">
            <v>137</v>
          </cell>
          <cell r="F43" t="str">
            <v>MUNICIPAL REVENUE SHARING PILO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43111</v>
          </cell>
          <cell r="B44">
            <v>10001370</v>
          </cell>
          <cell r="C44">
            <v>43111</v>
          </cell>
          <cell r="D44">
            <v>137</v>
          </cell>
          <cell r="F44" t="str">
            <v>MUNICIPAL STABILATION GRANT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43201</v>
          </cell>
          <cell r="B45">
            <v>10001370</v>
          </cell>
          <cell r="C45">
            <v>43201</v>
          </cell>
          <cell r="D45">
            <v>137</v>
          </cell>
          <cell r="F45" t="str">
            <v>DISTRESSED CITIES EXEMPTION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43202</v>
          </cell>
          <cell r="B46">
            <v>10001370</v>
          </cell>
          <cell r="C46">
            <v>43202</v>
          </cell>
          <cell r="D46">
            <v>137</v>
          </cell>
          <cell r="F46" t="str">
            <v>TAX RELIEF FOR ELDERLY/FREEZE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43203</v>
          </cell>
          <cell r="B47">
            <v>10001370</v>
          </cell>
          <cell r="C47">
            <v>43203</v>
          </cell>
          <cell r="D47">
            <v>137</v>
          </cell>
          <cell r="F47" t="str">
            <v>TAX RELIEF ELDERLY/CIRCUIT BRK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43204</v>
          </cell>
          <cell r="B48">
            <v>10001370</v>
          </cell>
          <cell r="C48">
            <v>43204</v>
          </cell>
          <cell r="D48">
            <v>137</v>
          </cell>
          <cell r="F48" t="str">
            <v>TAX ABATEMENT PROGRAM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43208</v>
          </cell>
          <cell r="B49">
            <v>10001370</v>
          </cell>
          <cell r="C49">
            <v>43208</v>
          </cell>
          <cell r="D49">
            <v>137</v>
          </cell>
          <cell r="F49" t="str">
            <v>RESTORED FUNDING ST. PILOT  09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44101</v>
          </cell>
          <cell r="B50">
            <v>10001370</v>
          </cell>
          <cell r="C50">
            <v>44101</v>
          </cell>
          <cell r="D50">
            <v>137</v>
          </cell>
          <cell r="F50" t="str">
            <v>TELECOMMUNICATIONS PROPERTY TX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49119</v>
          </cell>
          <cell r="B51">
            <v>10001370</v>
          </cell>
          <cell r="C51">
            <v>49119</v>
          </cell>
          <cell r="D51">
            <v>137</v>
          </cell>
          <cell r="F51" t="str">
            <v>OTHER MISC REVENUE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3">
          <cell r="E53" t="str">
            <v>SECTION III. LICENSE, PERMITS, AND FEES</v>
          </cell>
        </row>
        <row r="54">
          <cell r="A54">
            <v>46106</v>
          </cell>
          <cell r="B54">
            <v>10001370</v>
          </cell>
          <cell r="C54">
            <v>46106</v>
          </cell>
          <cell r="D54">
            <v>137</v>
          </cell>
          <cell r="F54" t="str">
            <v>OTHER LICENSES, PERMITS &amp; FEES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46116</v>
          </cell>
          <cell r="B55">
            <v>10001370</v>
          </cell>
          <cell r="C55">
            <v>46116</v>
          </cell>
          <cell r="D55">
            <v>137</v>
          </cell>
          <cell r="F55" t="str">
            <v>MAPS/BID DOCUMENTS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46160</v>
          </cell>
          <cell r="B56">
            <v>10001370</v>
          </cell>
          <cell r="C56">
            <v>46160</v>
          </cell>
          <cell r="D56">
            <v>137</v>
          </cell>
          <cell r="F56" t="str">
            <v>OFFICE OF TECHNOLOGY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46224</v>
          </cell>
          <cell r="B57">
            <v>10001370</v>
          </cell>
          <cell r="C57">
            <v>46224</v>
          </cell>
          <cell r="D57">
            <v>137</v>
          </cell>
          <cell r="F57" t="str">
            <v>TOWERS LICENSE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49136</v>
          </cell>
          <cell r="B58">
            <v>10001370</v>
          </cell>
          <cell r="C58">
            <v>49136</v>
          </cell>
          <cell r="D58">
            <v>137</v>
          </cell>
          <cell r="F58" t="str">
            <v>FIRE INSURANCE RECOVERIES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46112</v>
          </cell>
          <cell r="B59">
            <v>10001600</v>
          </cell>
          <cell r="C59">
            <v>46112</v>
          </cell>
          <cell r="D59">
            <v>160</v>
          </cell>
          <cell r="F59" t="str">
            <v>LIGHTHOUSE ADMISSION/CONCESSON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46113</v>
          </cell>
          <cell r="B60">
            <v>10001600</v>
          </cell>
          <cell r="C60">
            <v>46113</v>
          </cell>
          <cell r="D60">
            <v>160</v>
          </cell>
          <cell r="F60" t="str">
            <v>LIGHTHOUSE CAROUSEL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46114</v>
          </cell>
          <cell r="B61">
            <v>10001600</v>
          </cell>
          <cell r="C61">
            <v>46114</v>
          </cell>
          <cell r="D61">
            <v>160</v>
          </cell>
          <cell r="F61" t="str">
            <v>OTHER RECREATIONAL FEES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46161</v>
          </cell>
          <cell r="B62">
            <v>10001600</v>
          </cell>
          <cell r="C62">
            <v>46161</v>
          </cell>
          <cell r="D62">
            <v>160</v>
          </cell>
          <cell r="F62" t="str">
            <v>KIOSKS VENDORS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46109</v>
          </cell>
          <cell r="B63">
            <v>10001610</v>
          </cell>
          <cell r="C63">
            <v>46109</v>
          </cell>
          <cell r="D63">
            <v>161</v>
          </cell>
          <cell r="F63" t="str">
            <v>CITY CLERK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46102</v>
          </cell>
          <cell r="B64">
            <v>10002010</v>
          </cell>
          <cell r="C64">
            <v>46102</v>
          </cell>
          <cell r="D64">
            <v>201</v>
          </cell>
          <cell r="F64" t="str">
            <v>POLICE SERVICES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46115</v>
          </cell>
          <cell r="B65">
            <v>10002010</v>
          </cell>
          <cell r="C65">
            <v>46115</v>
          </cell>
          <cell r="D65">
            <v>201</v>
          </cell>
          <cell r="F65" t="str">
            <v>ANIMAL SHELTER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46171</v>
          </cell>
          <cell r="B66">
            <v>10002010</v>
          </cell>
          <cell r="C66">
            <v>46171</v>
          </cell>
          <cell r="D66">
            <v>201</v>
          </cell>
          <cell r="F66" t="str">
            <v>POLICE GENERAL FINGERPRINTING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46174</v>
          </cell>
          <cell r="B67">
            <v>10002010</v>
          </cell>
          <cell r="C67">
            <v>46174</v>
          </cell>
          <cell r="D67">
            <v>201</v>
          </cell>
          <cell r="F67" t="str">
            <v>POLICE TOWING FEE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46103</v>
          </cell>
          <cell r="B68">
            <v>10002020</v>
          </cell>
          <cell r="C68">
            <v>46103</v>
          </cell>
          <cell r="D68">
            <v>202</v>
          </cell>
          <cell r="F68" t="str">
            <v>FIRE SERVICES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46108</v>
          </cell>
          <cell r="B69">
            <v>10002020</v>
          </cell>
          <cell r="C69">
            <v>46108</v>
          </cell>
          <cell r="D69">
            <v>202</v>
          </cell>
          <cell r="F69" t="str">
            <v>TOWING LICENSES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46172</v>
          </cell>
          <cell r="B70">
            <v>10002020</v>
          </cell>
          <cell r="C70">
            <v>46172</v>
          </cell>
          <cell r="D70">
            <v>202</v>
          </cell>
          <cell r="F70" t="str">
            <v>FIRE SERVICES VACANT BLDG INSP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46176</v>
          </cell>
          <cell r="B71">
            <v>10002020</v>
          </cell>
          <cell r="C71">
            <v>46176</v>
          </cell>
          <cell r="D71">
            <v>202</v>
          </cell>
          <cell r="F71" t="str">
            <v>FIRE SERVICE PREVENTION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46177</v>
          </cell>
          <cell r="B72">
            <v>10002020</v>
          </cell>
          <cell r="C72">
            <v>46177</v>
          </cell>
          <cell r="D72">
            <v>202</v>
          </cell>
          <cell r="F72" t="str">
            <v>FIRE LIFE HAZARD REGISTRATION/FEES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46105</v>
          </cell>
          <cell r="B73">
            <v>10003010</v>
          </cell>
          <cell r="C73">
            <v>46105</v>
          </cell>
          <cell r="D73">
            <v>301</v>
          </cell>
          <cell r="F73" t="str">
            <v>HEALTH SERVICES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46110</v>
          </cell>
          <cell r="B74">
            <v>10003010</v>
          </cell>
          <cell r="C74">
            <v>46110</v>
          </cell>
          <cell r="D74">
            <v>301</v>
          </cell>
          <cell r="F74" t="str">
            <v>REGISTRAR OF VITAL STATISTICS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46164</v>
          </cell>
          <cell r="B75">
            <v>10003010</v>
          </cell>
          <cell r="C75">
            <v>46164</v>
          </cell>
          <cell r="D75">
            <v>301</v>
          </cell>
          <cell r="F75" t="str">
            <v>SCHOOL HEALTH SCREENING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46173</v>
          </cell>
          <cell r="B76">
            <v>10003010</v>
          </cell>
          <cell r="C76">
            <v>46173</v>
          </cell>
          <cell r="D76">
            <v>301</v>
          </cell>
          <cell r="F76" t="str">
            <v>SCHOOL HEALTH CLINIC PERMIT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46104</v>
          </cell>
          <cell r="B77">
            <v>10005010</v>
          </cell>
          <cell r="C77">
            <v>46104</v>
          </cell>
          <cell r="D77">
            <v>501</v>
          </cell>
          <cell r="F77" t="str">
            <v>PUBLIC SPACE LICENSES &amp; PERMTS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46107</v>
          </cell>
          <cell r="B78">
            <v>10005010</v>
          </cell>
          <cell r="C78">
            <v>46107</v>
          </cell>
          <cell r="D78">
            <v>501</v>
          </cell>
          <cell r="F78" t="str">
            <v>BULK TRASH PERMITS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46135</v>
          </cell>
          <cell r="B79">
            <v>10005010</v>
          </cell>
          <cell r="C79">
            <v>46135</v>
          </cell>
          <cell r="D79">
            <v>501</v>
          </cell>
          <cell r="F79" t="str">
            <v>PUBLIC WORKS EVICTIONS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46222</v>
          </cell>
          <cell r="B80">
            <v>10005010</v>
          </cell>
          <cell r="C80">
            <v>46222</v>
          </cell>
          <cell r="D80">
            <v>501</v>
          </cell>
          <cell r="F80" t="str">
            <v>ENGINEERS-COST RECOVERY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46223</v>
          </cell>
          <cell r="B81">
            <v>10005010</v>
          </cell>
          <cell r="C81">
            <v>46223</v>
          </cell>
          <cell r="D81">
            <v>501</v>
          </cell>
          <cell r="F81" t="str">
            <v>PUBLIC WORKS FEES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46119</v>
          </cell>
          <cell r="B82">
            <v>10007040</v>
          </cell>
          <cell r="C82">
            <v>46119</v>
          </cell>
          <cell r="D82">
            <v>704</v>
          </cell>
          <cell r="F82" t="str">
            <v>RESIDENTIAL PARKING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46120</v>
          </cell>
          <cell r="B83">
            <v>10007040</v>
          </cell>
          <cell r="C83">
            <v>46120</v>
          </cell>
          <cell r="D83">
            <v>704</v>
          </cell>
          <cell r="F83" t="str">
            <v>MISC TRAFFIC &amp; PARKING METER RECIEPTS</v>
          </cell>
          <cell r="G83">
            <v>-0.23076923076923078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46175</v>
          </cell>
          <cell r="B84">
            <v>10007040</v>
          </cell>
          <cell r="C84">
            <v>46175</v>
          </cell>
          <cell r="D84">
            <v>704</v>
          </cell>
          <cell r="F84" t="str">
            <v>TT&amp;P PERMITS</v>
          </cell>
          <cell r="G84">
            <v>-0.5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46101</v>
          </cell>
          <cell r="B85">
            <v>10007210</v>
          </cell>
          <cell r="C85">
            <v>46101</v>
          </cell>
          <cell r="D85">
            <v>721</v>
          </cell>
          <cell r="F85" t="str">
            <v>BUILDING INSPECTIONS</v>
          </cell>
          <cell r="G85">
            <v>-0.3059125964010283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46163</v>
          </cell>
          <cell r="B86">
            <v>10007210</v>
          </cell>
          <cell r="C86">
            <v>46163</v>
          </cell>
          <cell r="D86">
            <v>721</v>
          </cell>
          <cell r="F86" t="str">
            <v>PERMIT AND LICENSE CTR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47107</v>
          </cell>
          <cell r="B87">
            <v>10007470</v>
          </cell>
          <cell r="C87">
            <v>47107</v>
          </cell>
          <cell r="D87">
            <v>747</v>
          </cell>
          <cell r="F87" t="str">
            <v>LCI FINES &amp; TICKET COLLECTIONS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46118</v>
          </cell>
          <cell r="B88">
            <v>10009000</v>
          </cell>
          <cell r="C88">
            <v>46118</v>
          </cell>
          <cell r="D88">
            <v>900</v>
          </cell>
          <cell r="F88" t="str">
            <v>HIGH SCHOOL ATHLETICS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91">
          <cell r="E91" t="str">
            <v>SECTION IV. INTEREST INCOME</v>
          </cell>
        </row>
        <row r="92">
          <cell r="A92">
            <v>45101</v>
          </cell>
          <cell r="B92">
            <v>10001370</v>
          </cell>
          <cell r="C92">
            <v>45101</v>
          </cell>
          <cell r="D92">
            <v>137</v>
          </cell>
          <cell r="F92" t="str">
            <v>INTEREST INCOME ON INVESTMENTS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5">
          <cell r="E95" t="str">
            <v>SECTION V. RENTS AND FINES</v>
          </cell>
        </row>
        <row r="96">
          <cell r="F96" t="str">
            <v>RENTS</v>
          </cell>
        </row>
        <row r="97">
          <cell r="A97">
            <v>48105</v>
          </cell>
          <cell r="B97">
            <v>10001370</v>
          </cell>
          <cell r="C97">
            <v>48105</v>
          </cell>
          <cell r="D97">
            <v>137</v>
          </cell>
          <cell r="F97" t="str">
            <v>PARKING SPACE RENTAL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>
            <v>48110</v>
          </cell>
          <cell r="B98">
            <v>10001370</v>
          </cell>
          <cell r="C98">
            <v>48110</v>
          </cell>
          <cell r="D98">
            <v>137</v>
          </cell>
          <cell r="F98" t="str">
            <v>MISC COMMUNITY DEVELOPMNT RENT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48222</v>
          </cell>
          <cell r="B99">
            <v>10001370</v>
          </cell>
          <cell r="C99">
            <v>48222</v>
          </cell>
          <cell r="D99">
            <v>137</v>
          </cell>
          <cell r="F99" t="str">
            <v>COLISEUM LOTS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48102</v>
          </cell>
          <cell r="B100">
            <v>10001600</v>
          </cell>
          <cell r="C100">
            <v>48102</v>
          </cell>
          <cell r="D100">
            <v>160</v>
          </cell>
          <cell r="F100" t="str">
            <v>PARK'S EMPLOYEE RENTS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4">
          <cell r="F104" t="str">
            <v>FINES</v>
          </cell>
        </row>
        <row r="105">
          <cell r="A105">
            <v>47101</v>
          </cell>
          <cell r="B105">
            <v>10001370</v>
          </cell>
          <cell r="C105">
            <v>47101</v>
          </cell>
          <cell r="D105">
            <v>137</v>
          </cell>
          <cell r="F105" t="str">
            <v>FINES - SUPERIOR COURT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47103</v>
          </cell>
          <cell r="B106">
            <v>10002010</v>
          </cell>
          <cell r="C106">
            <v>47103</v>
          </cell>
          <cell r="D106">
            <v>201</v>
          </cell>
          <cell r="F106" t="str">
            <v>FINES - FALSE ALARM ORDINANCE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47104</v>
          </cell>
          <cell r="B107">
            <v>10005010</v>
          </cell>
          <cell r="C107">
            <v>47104</v>
          </cell>
          <cell r="D107">
            <v>501</v>
          </cell>
          <cell r="F107" t="str">
            <v>FINES - PUBLIC SPACE VIOLATION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47102</v>
          </cell>
          <cell r="B108">
            <v>10007040</v>
          </cell>
          <cell r="C108">
            <v>47102</v>
          </cell>
          <cell r="D108">
            <v>704</v>
          </cell>
          <cell r="F108" t="str">
            <v>FINES - PARKING TAGS</v>
          </cell>
          <cell r="G108">
            <v>-0.24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47106</v>
          </cell>
          <cell r="B109">
            <v>10007040</v>
          </cell>
          <cell r="C109">
            <v>47106</v>
          </cell>
          <cell r="D109">
            <v>704</v>
          </cell>
          <cell r="F109" t="str">
            <v>PARKING TAG AMNESTY PROGRAM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47112</v>
          </cell>
          <cell r="B110">
            <v>10007040</v>
          </cell>
          <cell r="C110">
            <v>47112</v>
          </cell>
          <cell r="D110">
            <v>704</v>
          </cell>
          <cell r="F110" t="str">
            <v>DELINQUENT PARKING TAG COLLECT</v>
          </cell>
          <cell r="G110">
            <v>-0.5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47111</v>
          </cell>
          <cell r="B111">
            <v>10007040</v>
          </cell>
          <cell r="C111">
            <v>47111</v>
          </cell>
          <cell r="D111">
            <v>704</v>
          </cell>
          <cell r="F111" t="str">
            <v>PARKING TAGS-SWEEPING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47000</v>
          </cell>
          <cell r="B112">
            <v>10007050</v>
          </cell>
          <cell r="C112">
            <v>47000</v>
          </cell>
          <cell r="D112">
            <v>705</v>
          </cell>
          <cell r="F112" t="str">
            <v>OTHER FINES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4">
          <cell r="E114" t="str">
            <v>SECTION VI. PILOTS, ASSESSMENTS AND OTHER REVENUE</v>
          </cell>
        </row>
        <row r="115">
          <cell r="F115" t="str">
            <v>PILOT PAYMENTS</v>
          </cell>
        </row>
        <row r="116">
          <cell r="A116">
            <v>44102</v>
          </cell>
          <cell r="B116">
            <v>10001370</v>
          </cell>
          <cell r="C116">
            <v>44102</v>
          </cell>
          <cell r="D116">
            <v>137</v>
          </cell>
          <cell r="F116" t="str">
            <v>REGIONAL WATER AUTHORITY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44104</v>
          </cell>
          <cell r="B117">
            <v>10001370</v>
          </cell>
          <cell r="C117">
            <v>44104</v>
          </cell>
          <cell r="D117">
            <v>137</v>
          </cell>
          <cell r="F117" t="str">
            <v>TEMPLE MEDICAL CENTER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44106</v>
          </cell>
          <cell r="B118">
            <v>10001370</v>
          </cell>
          <cell r="C118">
            <v>44106</v>
          </cell>
          <cell r="D118">
            <v>137</v>
          </cell>
          <cell r="F118" t="str">
            <v>HOWE STREET LIMITED PARTNERSHP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44109</v>
          </cell>
          <cell r="B119">
            <v>10001370</v>
          </cell>
          <cell r="C119">
            <v>44109</v>
          </cell>
          <cell r="D119">
            <v>137</v>
          </cell>
          <cell r="F119" t="str">
            <v>PILOT NINTH SQUARE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-50000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44110</v>
          </cell>
          <cell r="B120">
            <v>10001370</v>
          </cell>
          <cell r="C120">
            <v>44110</v>
          </cell>
          <cell r="D120">
            <v>137</v>
          </cell>
          <cell r="F120" t="str">
            <v>GREATER N.H. WPCA PILOT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44111</v>
          </cell>
          <cell r="B121">
            <v>10001370</v>
          </cell>
          <cell r="C121">
            <v>44111</v>
          </cell>
          <cell r="D121">
            <v>137</v>
          </cell>
          <cell r="F121" t="str">
            <v>TEMPLE STREET ARCADE. LLC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44112</v>
          </cell>
          <cell r="B122">
            <v>10001370</v>
          </cell>
          <cell r="C122">
            <v>44112</v>
          </cell>
          <cell r="D122">
            <v>137</v>
          </cell>
          <cell r="F122" t="str">
            <v>TRINITY HOUSING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44113</v>
          </cell>
          <cell r="B123">
            <v>10001370</v>
          </cell>
          <cell r="C123">
            <v>44113</v>
          </cell>
          <cell r="D123">
            <v>137</v>
          </cell>
          <cell r="F123" t="str">
            <v>NHPA PILOT</v>
          </cell>
          <cell r="G123">
            <v>-0.3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44114</v>
          </cell>
          <cell r="B124">
            <v>10001370</v>
          </cell>
          <cell r="C124">
            <v>44114</v>
          </cell>
          <cell r="D124">
            <v>137</v>
          </cell>
          <cell r="F124" t="str">
            <v>NHPA PILOT DEFEASEMENT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44115</v>
          </cell>
          <cell r="B125">
            <v>10001370</v>
          </cell>
          <cell r="C125">
            <v>44115</v>
          </cell>
          <cell r="D125">
            <v>137</v>
          </cell>
          <cell r="F125" t="str">
            <v>FARNHAM COURT PILOT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44191</v>
          </cell>
          <cell r="B126">
            <v>10001370</v>
          </cell>
          <cell r="C126">
            <v>44191</v>
          </cell>
          <cell r="D126">
            <v>137</v>
          </cell>
          <cell r="F126" t="str">
            <v>TRINITY HOUSING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>
            <v>44192</v>
          </cell>
          <cell r="B127">
            <v>10001370</v>
          </cell>
          <cell r="C127">
            <v>44192</v>
          </cell>
          <cell r="D127">
            <v>137</v>
          </cell>
          <cell r="F127" t="str">
            <v>EASTVIEW PILOT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>
            <v>49223</v>
          </cell>
          <cell r="B128">
            <v>10001370</v>
          </cell>
          <cell r="C128">
            <v>49223</v>
          </cell>
          <cell r="D128">
            <v>137</v>
          </cell>
          <cell r="F128" t="str">
            <v>NHPA PILOT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>
            <v>44107</v>
          </cell>
          <cell r="B129">
            <v>10007000</v>
          </cell>
          <cell r="C129">
            <v>44107</v>
          </cell>
          <cell r="D129">
            <v>700</v>
          </cell>
          <cell r="F129" t="str">
            <v>HOSPITAL OF ST RAPHAEL GARAGE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2">
          <cell r="F132" t="str">
            <v>OTHER ASSEESSMENTS</v>
          </cell>
        </row>
        <row r="133">
          <cell r="A133">
            <v>40301</v>
          </cell>
          <cell r="B133">
            <v>10001370</v>
          </cell>
          <cell r="C133">
            <v>40301</v>
          </cell>
          <cell r="D133">
            <v>137</v>
          </cell>
          <cell r="F133" t="str">
            <v>AIR RIGHTS GARAGE SPEC ASSESSM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40302</v>
          </cell>
          <cell r="B134">
            <v>10001370</v>
          </cell>
          <cell r="C134">
            <v>40302</v>
          </cell>
          <cell r="D134">
            <v>137</v>
          </cell>
          <cell r="F134" t="str">
            <v>YALE PAYMENT FOR FIRE SERVICES</v>
          </cell>
          <cell r="G134">
            <v>6.0659999999999999E-2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200000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40303</v>
          </cell>
          <cell r="B135">
            <v>10001610</v>
          </cell>
          <cell r="C135">
            <v>40303</v>
          </cell>
          <cell r="D135">
            <v>161</v>
          </cell>
          <cell r="F135" t="str">
            <v>REAL ESTATE CONVEYANCE TAX</v>
          </cell>
          <cell r="G135">
            <v>0.15789473684210525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8">
          <cell r="F138" t="str">
            <v>MISCELLANOUS REVENUE</v>
          </cell>
        </row>
        <row r="139">
          <cell r="A139">
            <v>49000</v>
          </cell>
          <cell r="B139">
            <v>10001370</v>
          </cell>
          <cell r="C139">
            <v>49000</v>
          </cell>
          <cell r="D139">
            <v>137</v>
          </cell>
          <cell r="F139" t="str">
            <v>OTHER FINANCING SOURCES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49101</v>
          </cell>
          <cell r="B140">
            <v>10001370</v>
          </cell>
          <cell r="C140">
            <v>49101</v>
          </cell>
          <cell r="D140">
            <v>137</v>
          </cell>
          <cell r="F140" t="str">
            <v>CONTROLLER MISC REVENUE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49102</v>
          </cell>
          <cell r="B141">
            <v>10001370</v>
          </cell>
          <cell r="C141">
            <v>49102</v>
          </cell>
          <cell r="D141">
            <v>137</v>
          </cell>
          <cell r="F141" t="str">
            <v>REIMB. FOR PERSONAL MV USE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49104</v>
          </cell>
          <cell r="B142">
            <v>10001370</v>
          </cell>
          <cell r="C142">
            <v>49104</v>
          </cell>
          <cell r="D142">
            <v>137</v>
          </cell>
          <cell r="F142" t="str">
            <v>WELFARE RECOVERIES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49108</v>
          </cell>
          <cell r="B143">
            <v>10001370</v>
          </cell>
          <cell r="C143">
            <v>49108</v>
          </cell>
          <cell r="D143">
            <v>137</v>
          </cell>
          <cell r="F143" t="str">
            <v>SALE OF FIXED ASSESTS</v>
          </cell>
          <cell r="G143">
            <v>-1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49141</v>
          </cell>
          <cell r="B144">
            <v>10001370</v>
          </cell>
          <cell r="C144">
            <v>49141</v>
          </cell>
          <cell r="D144">
            <v>137</v>
          </cell>
          <cell r="F144" t="str">
            <v>UNITED ILLUMINATING REBATE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49163</v>
          </cell>
          <cell r="B145">
            <v>10001370</v>
          </cell>
          <cell r="C145">
            <v>49163</v>
          </cell>
          <cell r="D145">
            <v>137</v>
          </cell>
          <cell r="F145" t="str">
            <v>LIQUIDATION OF GROVE ST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>
            <v>49174</v>
          </cell>
          <cell r="B146">
            <v>10001370</v>
          </cell>
          <cell r="C146">
            <v>49174</v>
          </cell>
          <cell r="D146">
            <v>137</v>
          </cell>
          <cell r="F146" t="str">
            <v>MOTOR VEHICLE REG. AUDIT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A147">
            <v>49175</v>
          </cell>
          <cell r="B147">
            <v>10001370</v>
          </cell>
          <cell r="C147">
            <v>49175</v>
          </cell>
          <cell r="D147">
            <v>137</v>
          </cell>
          <cell r="F147" t="str">
            <v>PERSONAL PROPERTY AUDIT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A148">
            <v>49222</v>
          </cell>
          <cell r="B148">
            <v>10001370</v>
          </cell>
          <cell r="C148">
            <v>49222</v>
          </cell>
          <cell r="D148">
            <v>137</v>
          </cell>
          <cell r="F148" t="str">
            <v>BABS REVENUE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M148">
            <v>-75000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A149">
            <v>49224</v>
          </cell>
          <cell r="B149">
            <v>10001370</v>
          </cell>
          <cell r="C149">
            <v>49224</v>
          </cell>
          <cell r="D149">
            <v>137</v>
          </cell>
          <cell r="F149" t="str">
            <v>MONETIZATION/FINANCIAL STAB.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49201</v>
          </cell>
          <cell r="B150">
            <v>10007000</v>
          </cell>
          <cell r="C150">
            <v>49201</v>
          </cell>
          <cell r="D150">
            <v>700</v>
          </cell>
          <cell r="F150" t="str">
            <v>NEIGHBORHOOD PRES. LOAN PYMNTS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3">
          <cell r="F153" t="str">
            <v>OTHER REVENUE SOURCES</v>
          </cell>
        </row>
        <row r="154">
          <cell r="A154">
            <v>40225</v>
          </cell>
          <cell r="B154">
            <v>10001370</v>
          </cell>
          <cell r="C154">
            <v>40225</v>
          </cell>
          <cell r="D154">
            <v>137</v>
          </cell>
          <cell r="F154" t="str">
            <v>BOND PREMIUM PROCEEDS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40300</v>
          </cell>
          <cell r="B155">
            <v>10001370</v>
          </cell>
          <cell r="C155">
            <v>40300</v>
          </cell>
          <cell r="D155">
            <v>137</v>
          </cell>
          <cell r="F155" t="str">
            <v>CITY REVENUE INITIATIVE</v>
          </cell>
          <cell r="G155">
            <v>-1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49126</v>
          </cell>
          <cell r="B156">
            <v>10001370</v>
          </cell>
          <cell r="C156">
            <v>49126</v>
          </cell>
          <cell r="D156">
            <v>137</v>
          </cell>
          <cell r="F156" t="str">
            <v>OTHER CONTRIBUTIONS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A157">
            <v>49172</v>
          </cell>
          <cell r="B157">
            <v>10001370</v>
          </cell>
          <cell r="C157">
            <v>49172</v>
          </cell>
          <cell r="D157">
            <v>137</v>
          </cell>
          <cell r="F157" t="str">
            <v>YALE UNIVERSITY VOLUNTARY PAYMENT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49173</v>
          </cell>
          <cell r="B158">
            <v>10001370</v>
          </cell>
          <cell r="C158">
            <v>49173</v>
          </cell>
          <cell r="D158">
            <v>137</v>
          </cell>
          <cell r="F158" t="str">
            <v>YALE NEW HAVEN HOSPITAL VOLUNTARY PAYMENT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>
            <v>49137</v>
          </cell>
          <cell r="B159">
            <v>10001370</v>
          </cell>
          <cell r="C159">
            <v>49137</v>
          </cell>
          <cell r="D159">
            <v>137</v>
          </cell>
          <cell r="F159" t="str">
            <v>VEHICLE EXTRA DUTY FMLY I95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49225</v>
          </cell>
          <cell r="B160">
            <v>10001370</v>
          </cell>
          <cell r="C160">
            <v>49225</v>
          </cell>
          <cell r="D160">
            <v>137</v>
          </cell>
          <cell r="F160" t="str">
            <v>SALE OF CITY ASSETS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49226</v>
          </cell>
          <cell r="B161">
            <v>10001370</v>
          </cell>
          <cell r="C161">
            <v>49226</v>
          </cell>
          <cell r="D161">
            <v>137</v>
          </cell>
          <cell r="F161" t="str">
            <v>REGIONAL WPCA RATE STABILIZATI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49916</v>
          </cell>
          <cell r="B162">
            <v>10001370</v>
          </cell>
          <cell r="C162">
            <v>49916</v>
          </cell>
          <cell r="D162">
            <v>137</v>
          </cell>
          <cell r="F162" t="str">
            <v>FEDERAL STIMULUS AIDE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6">
          <cell r="E166" t="str">
            <v>SECTION ViI. OTHER SOURCES AND TRANSFERS</v>
          </cell>
        </row>
        <row r="167">
          <cell r="F167" t="str">
            <v>TRANSFERS IN/OUT</v>
          </cell>
        </row>
        <row r="168">
          <cell r="A168">
            <v>61100</v>
          </cell>
          <cell r="B168">
            <v>10001370</v>
          </cell>
          <cell r="C168">
            <v>61100</v>
          </cell>
          <cell r="D168">
            <v>137</v>
          </cell>
          <cell r="F168" t="str">
            <v>OTHER FINANCING SOURCES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F169" t="str">
            <v>TRANSFERS IN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F170" t="str">
            <v>TRANSFERS OUT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Bargaining Unit</v>
          </cell>
          <cell r="B1" t="str">
            <v>FY 19-20</v>
          </cell>
          <cell r="C1" t="str">
            <v>FY 20-21</v>
          </cell>
          <cell r="D1" t="str">
            <v>FY 21-22</v>
          </cell>
          <cell r="E1" t="str">
            <v>FY 22-23</v>
          </cell>
          <cell r="F1" t="str">
            <v>FY 23-24</v>
          </cell>
          <cell r="G1" t="str">
            <v>FY 24-25</v>
          </cell>
        </row>
        <row r="2">
          <cell r="A2">
            <v>424</v>
          </cell>
          <cell r="B2">
            <v>2.2499999999999999E-2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>
            <v>71</v>
          </cell>
          <cell r="B3">
            <v>2.5000000000000001E-2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>
            <v>884</v>
          </cell>
          <cell r="B4">
            <v>2.5000000000000001E-2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>
            <v>3144</v>
          </cell>
          <cell r="B5">
            <v>2.5000000000000001E-2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1303-C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>1303-N</v>
          </cell>
          <cell r="B7">
            <v>0</v>
          </cell>
          <cell r="C7">
            <v>0.03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ATT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ATTT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B40</v>
          </cell>
          <cell r="B10">
            <v>0</v>
          </cell>
          <cell r="C10">
            <v>2.2499999999999999E-2</v>
          </cell>
          <cell r="D10">
            <v>2.75E-2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CF42</v>
          </cell>
          <cell r="B11">
            <v>0</v>
          </cell>
          <cell r="C11">
            <v>0.02</v>
          </cell>
          <cell r="D11">
            <v>0.02</v>
          </cell>
          <cell r="E11">
            <v>0.02</v>
          </cell>
          <cell r="F11">
            <v>0.02</v>
          </cell>
          <cell r="G11">
            <v>0</v>
          </cell>
        </row>
        <row r="12">
          <cell r="A12" t="str">
            <v>CG35</v>
          </cell>
          <cell r="B12">
            <v>0</v>
          </cell>
          <cell r="C12">
            <v>0.02</v>
          </cell>
          <cell r="D12">
            <v>0.02</v>
          </cell>
          <cell r="E12">
            <v>0.02</v>
          </cell>
          <cell r="F12">
            <v>0.02</v>
          </cell>
          <cell r="G12">
            <v>0</v>
          </cell>
        </row>
        <row r="13">
          <cell r="A13" t="str">
            <v>ELECT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EXMGMT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EXMGT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EM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SSSS</v>
          </cell>
          <cell r="B17">
            <v>0</v>
          </cell>
          <cell r="C17">
            <v>0.02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TBD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TBF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vari</v>
          </cell>
          <cell r="B20">
            <v>0</v>
          </cell>
          <cell r="C20">
            <v>0.02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XXXH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ZZZH</v>
          </cell>
          <cell r="B22">
            <v>0</v>
          </cell>
          <cell r="C22">
            <v>0.02</v>
          </cell>
          <cell r="D22">
            <v>0</v>
          </cell>
          <cell r="E22">
            <v>0.1</v>
          </cell>
          <cell r="F22">
            <v>0</v>
          </cell>
          <cell r="G22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02">
          <cell r="H202">
            <v>16348519</v>
          </cell>
          <cell r="K202">
            <v>19223531</v>
          </cell>
          <cell r="N202">
            <v>12405123</v>
          </cell>
          <cell r="Q202">
            <v>13557722</v>
          </cell>
          <cell r="T202">
            <v>14830267</v>
          </cell>
          <cell r="W202">
            <v>16040610</v>
          </cell>
          <cell r="Z202">
            <v>16476999</v>
          </cell>
          <cell r="AC202">
            <v>14964649</v>
          </cell>
          <cell r="AF202">
            <v>15138530</v>
          </cell>
          <cell r="AI202">
            <v>16333063</v>
          </cell>
          <cell r="AL202">
            <v>15006025</v>
          </cell>
          <cell r="AO202">
            <v>15735850</v>
          </cell>
          <cell r="AT202">
            <v>13717695</v>
          </cell>
          <cell r="AZ202">
            <v>18254880</v>
          </cell>
        </row>
        <row r="203">
          <cell r="H203">
            <v>76583396</v>
          </cell>
          <cell r="K203">
            <v>74218114</v>
          </cell>
          <cell r="N203">
            <v>77983476</v>
          </cell>
          <cell r="Q203">
            <v>77622886</v>
          </cell>
          <cell r="T203">
            <v>79175958</v>
          </cell>
          <cell r="W203">
            <v>77665245</v>
          </cell>
          <cell r="Z203">
            <v>81837745</v>
          </cell>
          <cell r="AC203">
            <v>86212620</v>
          </cell>
          <cell r="AF203">
            <v>82563719</v>
          </cell>
          <cell r="AI203">
            <v>80394548</v>
          </cell>
          <cell r="AL203">
            <v>78751559</v>
          </cell>
          <cell r="AO203">
            <v>79338264</v>
          </cell>
          <cell r="AT203">
            <v>82762653</v>
          </cell>
          <cell r="AZ203">
            <v>84489225</v>
          </cell>
        </row>
        <row r="204">
          <cell r="H204">
            <v>14561134</v>
          </cell>
          <cell r="K204">
            <v>12944290</v>
          </cell>
          <cell r="N204">
            <v>13382316</v>
          </cell>
          <cell r="Q204">
            <v>9961728</v>
          </cell>
          <cell r="T204">
            <v>9985776</v>
          </cell>
          <cell r="W204">
            <v>10316551</v>
          </cell>
          <cell r="Z204">
            <v>9219240</v>
          </cell>
          <cell r="AC204">
            <v>10355873</v>
          </cell>
          <cell r="AF204">
            <v>10589907</v>
          </cell>
          <cell r="AI204">
            <v>10457533</v>
          </cell>
          <cell r="AL204">
            <v>12980676</v>
          </cell>
          <cell r="AO204">
            <v>12869318</v>
          </cell>
          <cell r="AT204">
            <v>10615120</v>
          </cell>
          <cell r="AZ204">
            <v>11195618</v>
          </cell>
        </row>
        <row r="205">
          <cell r="H205">
            <v>4316689</v>
          </cell>
          <cell r="K205">
            <v>3087400</v>
          </cell>
          <cell r="N205">
            <v>3082000</v>
          </cell>
          <cell r="Q205">
            <v>3332000</v>
          </cell>
          <cell r="T205">
            <v>3409200</v>
          </cell>
          <cell r="W205">
            <v>3410000</v>
          </cell>
          <cell r="Z205">
            <v>3580915</v>
          </cell>
          <cell r="AC205">
            <v>4534109</v>
          </cell>
          <cell r="AF205">
            <v>4049594</v>
          </cell>
          <cell r="AI205">
            <v>3723172</v>
          </cell>
          <cell r="AL205">
            <v>3289453</v>
          </cell>
          <cell r="AO205">
            <v>3347683</v>
          </cell>
          <cell r="AT205">
            <v>3288137</v>
          </cell>
          <cell r="AZ205">
            <v>2781737</v>
          </cell>
        </row>
        <row r="206">
          <cell r="H206">
            <v>2335000</v>
          </cell>
          <cell r="K206">
            <v>2335000</v>
          </cell>
          <cell r="N206">
            <v>2350000</v>
          </cell>
          <cell r="Q206">
            <v>1115000</v>
          </cell>
          <cell r="T206">
            <v>1205000</v>
          </cell>
          <cell r="W206">
            <v>1205000</v>
          </cell>
          <cell r="Z206">
            <v>1410100</v>
          </cell>
          <cell r="AC206">
            <v>1435686</v>
          </cell>
          <cell r="AF206">
            <v>1545000</v>
          </cell>
          <cell r="AI206">
            <v>1485000</v>
          </cell>
          <cell r="AL206">
            <v>1585000</v>
          </cell>
          <cell r="AO206">
            <v>1605500</v>
          </cell>
          <cell r="AT206">
            <v>1605500</v>
          </cell>
          <cell r="AZ206">
            <v>1605500</v>
          </cell>
        </row>
        <row r="207">
          <cell r="H207">
            <v>2300000</v>
          </cell>
          <cell r="K207">
            <v>2550000</v>
          </cell>
          <cell r="N207">
            <v>2650000</v>
          </cell>
          <cell r="Q207">
            <v>2800000</v>
          </cell>
          <cell r="T207">
            <v>2650000</v>
          </cell>
          <cell r="W207">
            <v>2650000</v>
          </cell>
          <cell r="Z207">
            <v>2200000</v>
          </cell>
          <cell r="AC207">
            <v>1600000</v>
          </cell>
          <cell r="AF207">
            <v>2100000</v>
          </cell>
          <cell r="AI207">
            <v>2120000</v>
          </cell>
          <cell r="AL207">
            <v>2135000</v>
          </cell>
          <cell r="AO207">
            <v>2195000</v>
          </cell>
          <cell r="AT207">
            <v>2195000</v>
          </cell>
          <cell r="AZ207">
            <v>1995000</v>
          </cell>
        </row>
        <row r="208">
          <cell r="H208">
            <v>15600435</v>
          </cell>
          <cell r="K208">
            <v>15845608</v>
          </cell>
          <cell r="N208">
            <v>16335062</v>
          </cell>
          <cell r="Q208">
            <v>17390939</v>
          </cell>
          <cell r="T208">
            <v>18400080</v>
          </cell>
          <cell r="W208">
            <v>18104085</v>
          </cell>
          <cell r="Z208">
            <v>20255850</v>
          </cell>
          <cell r="AC208">
            <v>20166124</v>
          </cell>
          <cell r="AF208">
            <v>23204663</v>
          </cell>
          <cell r="AI208">
            <v>24218308</v>
          </cell>
          <cell r="AL208">
            <v>25385866</v>
          </cell>
          <cell r="AO208">
            <v>22808125</v>
          </cell>
          <cell r="AT208">
            <v>24664931</v>
          </cell>
          <cell r="AZ208">
            <v>27199599</v>
          </cell>
        </row>
        <row r="209">
          <cell r="H209">
            <v>11315000</v>
          </cell>
          <cell r="K209">
            <v>11347000</v>
          </cell>
          <cell r="N209">
            <v>11347000</v>
          </cell>
          <cell r="Q209">
            <v>12347000</v>
          </cell>
          <cell r="T209">
            <v>12400000</v>
          </cell>
          <cell r="W209">
            <v>12700000</v>
          </cell>
          <cell r="Z209">
            <v>11498567</v>
          </cell>
          <cell r="AC209">
            <v>12085567</v>
          </cell>
          <cell r="AF209">
            <v>16595567</v>
          </cell>
          <cell r="AI209">
            <v>19389867</v>
          </cell>
          <cell r="AL209">
            <v>19302634</v>
          </cell>
          <cell r="AO209">
            <v>20302634</v>
          </cell>
          <cell r="AT209">
            <v>20669657</v>
          </cell>
          <cell r="AZ209">
            <v>20769657</v>
          </cell>
        </row>
        <row r="210">
          <cell r="H210">
            <v>11438800</v>
          </cell>
          <cell r="K210">
            <v>11705000</v>
          </cell>
          <cell r="N210">
            <v>11992725</v>
          </cell>
          <cell r="Q210">
            <v>11057944</v>
          </cell>
          <cell r="T210">
            <v>9909215</v>
          </cell>
          <cell r="W210">
            <v>9909215</v>
          </cell>
          <cell r="Z210">
            <v>9309215</v>
          </cell>
          <cell r="AC210">
            <v>8403405</v>
          </cell>
          <cell r="AF210">
            <v>8903405</v>
          </cell>
          <cell r="AI210">
            <v>8830200</v>
          </cell>
          <cell r="AL210">
            <v>10786200</v>
          </cell>
          <cell r="AO210">
            <v>10532200</v>
          </cell>
          <cell r="AT210">
            <v>10742000</v>
          </cell>
          <cell r="AZ210">
            <v>11342000</v>
          </cell>
        </row>
        <row r="211">
          <cell r="H211">
            <v>4020094</v>
          </cell>
          <cell r="K211">
            <v>4156025</v>
          </cell>
          <cell r="N211">
            <v>4076864</v>
          </cell>
          <cell r="Q211">
            <v>5030181</v>
          </cell>
          <cell r="T211">
            <v>5036385</v>
          </cell>
          <cell r="W211">
            <v>5007994</v>
          </cell>
          <cell r="Z211">
            <v>5399619</v>
          </cell>
          <cell r="AC211">
            <v>4908330</v>
          </cell>
          <cell r="AF211">
            <v>4167090</v>
          </cell>
          <cell r="AI211">
            <v>3543819</v>
          </cell>
          <cell r="AL211">
            <v>2141285</v>
          </cell>
          <cell r="AO211">
            <v>1676390</v>
          </cell>
          <cell r="AT211">
            <v>1699518</v>
          </cell>
          <cell r="AZ211">
            <v>1699518</v>
          </cell>
        </row>
        <row r="212">
          <cell r="H212">
            <v>25900</v>
          </cell>
          <cell r="K212">
            <v>26500</v>
          </cell>
          <cell r="N212">
            <v>34000</v>
          </cell>
          <cell r="Q212">
            <v>31100</v>
          </cell>
          <cell r="T212">
            <v>26600</v>
          </cell>
          <cell r="W212">
            <v>46600</v>
          </cell>
          <cell r="Z212">
            <v>65410</v>
          </cell>
          <cell r="AC212">
            <v>79300</v>
          </cell>
          <cell r="AF212">
            <v>93605</v>
          </cell>
          <cell r="AI212">
            <v>83295</v>
          </cell>
          <cell r="AL212">
            <v>29000</v>
          </cell>
          <cell r="AO212">
            <v>37500</v>
          </cell>
          <cell r="AT212">
            <v>35150</v>
          </cell>
          <cell r="AZ212">
            <v>35150</v>
          </cell>
        </row>
        <row r="213">
          <cell r="H213">
            <v>4631904</v>
          </cell>
          <cell r="K213">
            <v>4276749</v>
          </cell>
          <cell r="N213">
            <v>4530902</v>
          </cell>
          <cell r="Q213">
            <v>4765293</v>
          </cell>
          <cell r="T213">
            <v>4933761</v>
          </cell>
          <cell r="W213">
            <v>5061975</v>
          </cell>
          <cell r="Z213">
            <v>5461593</v>
          </cell>
          <cell r="AC213">
            <v>5306118</v>
          </cell>
          <cell r="AF213">
            <v>4592510</v>
          </cell>
          <cell r="AI213">
            <v>4140836</v>
          </cell>
          <cell r="AL213">
            <v>3834066</v>
          </cell>
          <cell r="AO213">
            <v>3920977</v>
          </cell>
          <cell r="AT213">
            <v>3976211</v>
          </cell>
          <cell r="AZ213">
            <v>3941165</v>
          </cell>
        </row>
        <row r="214">
          <cell r="H214">
            <v>9542426</v>
          </cell>
          <cell r="K214">
            <v>6175086</v>
          </cell>
          <cell r="N214">
            <v>11849829</v>
          </cell>
          <cell r="Q214">
            <v>15207504</v>
          </cell>
          <cell r="T214">
            <v>15257055</v>
          </cell>
          <cell r="W214">
            <v>15102022</v>
          </cell>
          <cell r="Z214">
            <v>13504044</v>
          </cell>
          <cell r="AC214">
            <v>12166916</v>
          </cell>
          <cell r="AF214">
            <v>13675107</v>
          </cell>
          <cell r="AI214">
            <v>12499056</v>
          </cell>
          <cell r="AL214">
            <v>12991933</v>
          </cell>
          <cell r="AO214">
            <v>14849256</v>
          </cell>
          <cell r="AT214">
            <v>14747125</v>
          </cell>
          <cell r="AZ214">
            <v>14754735</v>
          </cell>
        </row>
        <row r="215">
          <cell r="H215">
            <v>0</v>
          </cell>
          <cell r="K215">
            <v>0</v>
          </cell>
          <cell r="N215">
            <v>0</v>
          </cell>
          <cell r="Q215">
            <v>0</v>
          </cell>
          <cell r="T215">
            <v>0</v>
          </cell>
          <cell r="W215">
            <v>0</v>
          </cell>
          <cell r="Z215">
            <v>0</v>
          </cell>
          <cell r="AC215">
            <v>0</v>
          </cell>
          <cell r="AF215">
            <v>0</v>
          </cell>
          <cell r="AI215">
            <v>0</v>
          </cell>
          <cell r="AL215">
            <v>0</v>
          </cell>
          <cell r="AO215">
            <v>0</v>
          </cell>
          <cell r="AT215">
            <v>0</v>
          </cell>
          <cell r="AZ215">
            <v>0</v>
          </cell>
        </row>
        <row r="216">
          <cell r="H216">
            <v>0</v>
          </cell>
          <cell r="K216">
            <v>0</v>
          </cell>
          <cell r="N216">
            <v>0</v>
          </cell>
          <cell r="Q216">
            <v>0</v>
          </cell>
          <cell r="T216">
            <v>0</v>
          </cell>
          <cell r="W216">
            <v>0</v>
          </cell>
          <cell r="Z216">
            <v>0</v>
          </cell>
          <cell r="AC216">
            <v>0</v>
          </cell>
          <cell r="AF216">
            <v>0</v>
          </cell>
          <cell r="AI216">
            <v>0</v>
          </cell>
          <cell r="AL216">
            <v>0</v>
          </cell>
          <cell r="AO216">
            <v>0</v>
          </cell>
          <cell r="AZ216">
            <v>-4800000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B1BD-262E-43A9-81A9-CDAF9CAAB95A}">
  <dimension ref="A1:Q234"/>
  <sheetViews>
    <sheetView zoomScaleNormal="100" workbookViewId="0">
      <pane xSplit="2" ySplit="8" topLeftCell="C9" activePane="bottomRight" state="frozen"/>
      <selection activeCell="BI9" sqref="BI9"/>
      <selection pane="topRight" activeCell="BI9" sqref="BI9"/>
      <selection pane="bottomLeft" activeCell="BI9" sqref="BI9"/>
      <selection pane="bottomRight" activeCell="A231" sqref="A231"/>
    </sheetView>
  </sheetViews>
  <sheetFormatPr defaultColWidth="9.140625" defaultRowHeight="14.25" x14ac:dyDescent="0.2"/>
  <cols>
    <col min="1" max="1" width="3.5703125" style="47" customWidth="1"/>
    <col min="2" max="2" width="41.140625" style="25" bestFit="1" customWidth="1"/>
    <col min="3" max="16" width="15.85546875" style="29" customWidth="1"/>
    <col min="17" max="17" width="12" style="47" bestFit="1" customWidth="1"/>
    <col min="18" max="16384" width="9.140625" style="47"/>
  </cols>
  <sheetData>
    <row r="1" spans="1:17" ht="20.25" x14ac:dyDescent="0.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7" ht="20.25" x14ac:dyDescent="0.3">
      <c r="A2" s="93" t="s">
        <v>845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7" x14ac:dyDescent="0.2">
      <c r="A3" s="68"/>
      <c r="B3" s="69" t="s">
        <v>846</v>
      </c>
      <c r="C3" s="92" t="s">
        <v>3</v>
      </c>
      <c r="D3" s="92" t="s">
        <v>4</v>
      </c>
      <c r="E3" s="92" t="s">
        <v>5</v>
      </c>
      <c r="F3" s="92" t="s">
        <v>6</v>
      </c>
      <c r="G3" s="92" t="s">
        <v>7</v>
      </c>
      <c r="H3" s="92" t="s">
        <v>8</v>
      </c>
      <c r="I3" s="92" t="s">
        <v>9</v>
      </c>
      <c r="J3" s="92" t="s">
        <v>10</v>
      </c>
      <c r="K3" s="92" t="s">
        <v>11</v>
      </c>
      <c r="L3" s="70" t="s">
        <v>12</v>
      </c>
      <c r="M3" s="70" t="s">
        <v>13</v>
      </c>
      <c r="N3" s="70" t="s">
        <v>14</v>
      </c>
      <c r="O3" s="70" t="s">
        <v>15</v>
      </c>
      <c r="P3" s="70" t="s">
        <v>16</v>
      </c>
    </row>
    <row r="4" spans="1:17" x14ac:dyDescent="0.2">
      <c r="A4" s="71"/>
      <c r="B4" s="72" t="s">
        <v>847</v>
      </c>
      <c r="C4" s="73" t="s">
        <v>19</v>
      </c>
      <c r="D4" s="73" t="s">
        <v>19</v>
      </c>
      <c r="E4" s="73" t="s">
        <v>19</v>
      </c>
      <c r="F4" s="73" t="s">
        <v>19</v>
      </c>
      <c r="G4" s="73" t="s">
        <v>19</v>
      </c>
      <c r="H4" s="73" t="s">
        <v>19</v>
      </c>
      <c r="I4" s="73" t="s">
        <v>19</v>
      </c>
      <c r="J4" s="73" t="s">
        <v>19</v>
      </c>
      <c r="K4" s="73" t="s">
        <v>19</v>
      </c>
      <c r="L4" s="73" t="s">
        <v>19</v>
      </c>
      <c r="M4" s="73" t="s">
        <v>19</v>
      </c>
      <c r="N4" s="73" t="s">
        <v>19</v>
      </c>
      <c r="O4" s="73" t="s">
        <v>19</v>
      </c>
      <c r="P4" s="73" t="s">
        <v>19</v>
      </c>
    </row>
    <row r="5" spans="1:17" x14ac:dyDescent="0.2">
      <c r="A5" s="74"/>
      <c r="B5" s="75" t="s">
        <v>848</v>
      </c>
      <c r="C5" s="76" t="s">
        <v>25</v>
      </c>
      <c r="D5" s="76" t="s">
        <v>25</v>
      </c>
      <c r="E5" s="76" t="s">
        <v>25</v>
      </c>
      <c r="F5" s="76" t="s">
        <v>25</v>
      </c>
      <c r="G5" s="76" t="s">
        <v>25</v>
      </c>
      <c r="H5" s="76" t="s">
        <v>25</v>
      </c>
      <c r="I5" s="76" t="s">
        <v>25</v>
      </c>
      <c r="J5" s="76" t="s">
        <v>25</v>
      </c>
      <c r="K5" s="76" t="s">
        <v>25</v>
      </c>
      <c r="L5" s="76" t="s">
        <v>25</v>
      </c>
      <c r="M5" s="76" t="s">
        <v>25</v>
      </c>
      <c r="N5" s="76" t="s">
        <v>25</v>
      </c>
      <c r="O5" s="76" t="s">
        <v>25</v>
      </c>
      <c r="P5" s="76" t="s">
        <v>25</v>
      </c>
    </row>
    <row r="6" spans="1:17" x14ac:dyDescent="0.2">
      <c r="B6" s="77"/>
      <c r="C6" s="26"/>
      <c r="D6" s="26"/>
      <c r="E6" s="26"/>
      <c r="F6" s="26"/>
      <c r="G6" s="26"/>
      <c r="H6" s="26"/>
      <c r="I6" s="26"/>
      <c r="J6" s="26"/>
      <c r="K6" s="16"/>
      <c r="L6" s="16"/>
      <c r="M6" s="16"/>
      <c r="N6" s="16"/>
      <c r="O6" s="16"/>
      <c r="P6" s="16"/>
    </row>
    <row r="7" spans="1:17" x14ac:dyDescent="0.2">
      <c r="A7" s="78" t="s">
        <v>849</v>
      </c>
      <c r="B7" s="79"/>
    </row>
    <row r="8" spans="1:17" x14ac:dyDescent="0.2">
      <c r="B8" s="50" t="s">
        <v>850</v>
      </c>
    </row>
    <row r="9" spans="1:17" x14ac:dyDescent="0.2">
      <c r="B9" s="80" t="s">
        <v>851</v>
      </c>
      <c r="C9" s="29">
        <v>172487143</v>
      </c>
      <c r="D9" s="29">
        <v>180447236</v>
      </c>
      <c r="E9" s="29">
        <v>184051924</v>
      </c>
      <c r="F9" s="29">
        <v>192843560</v>
      </c>
      <c r="G9" s="29">
        <v>201808963</v>
      </c>
      <c r="H9" s="29">
        <v>204306324</v>
      </c>
      <c r="I9" s="29">
        <v>204446672</v>
      </c>
      <c r="J9" s="29">
        <v>204063532</v>
      </c>
      <c r="K9" s="29">
        <v>206331154</v>
      </c>
      <c r="L9" s="29">
        <v>230022772</v>
      </c>
      <c r="M9" s="29">
        <v>229361791</v>
      </c>
      <c r="N9" s="29">
        <v>235512431</v>
      </c>
      <c r="O9" s="29">
        <v>236973995</v>
      </c>
      <c r="P9" s="29">
        <v>252891814</v>
      </c>
      <c r="Q9" s="49"/>
    </row>
    <row r="10" spans="1:17" x14ac:dyDescent="0.2">
      <c r="B10" s="80" t="s">
        <v>852</v>
      </c>
      <c r="C10" s="29">
        <v>11854685</v>
      </c>
      <c r="D10" s="29">
        <v>13052827</v>
      </c>
      <c r="E10" s="29">
        <v>14268147</v>
      </c>
      <c r="F10" s="29">
        <v>12219506</v>
      </c>
      <c r="G10" s="29">
        <v>13241107</v>
      </c>
      <c r="H10" s="29">
        <v>14257902</v>
      </c>
      <c r="I10" s="29">
        <v>14676119</v>
      </c>
      <c r="J10" s="29">
        <v>12732249</v>
      </c>
      <c r="K10" s="29">
        <v>12732184</v>
      </c>
      <c r="L10" s="29">
        <v>14936633</v>
      </c>
      <c r="M10" s="29">
        <v>14808109</v>
      </c>
      <c r="N10" s="29">
        <v>16194422</v>
      </c>
      <c r="O10" s="29">
        <v>16958607</v>
      </c>
      <c r="P10" s="29">
        <v>15477143</v>
      </c>
      <c r="Q10" s="49"/>
    </row>
    <row r="11" spans="1:17" x14ac:dyDescent="0.2">
      <c r="B11" s="80" t="s">
        <v>853</v>
      </c>
      <c r="C11" s="29">
        <v>15323275</v>
      </c>
      <c r="D11" s="29">
        <v>17210747</v>
      </c>
      <c r="E11" s="29">
        <v>19161899</v>
      </c>
      <c r="F11" s="29">
        <v>19557602</v>
      </c>
      <c r="G11" s="29">
        <v>22511887</v>
      </c>
      <c r="H11" s="29">
        <v>24773976</v>
      </c>
      <c r="I11" s="29">
        <v>25843831</v>
      </c>
      <c r="J11" s="29">
        <v>26088948</v>
      </c>
      <c r="K11" s="29">
        <v>24603330</v>
      </c>
      <c r="L11" s="29">
        <v>28048094</v>
      </c>
      <c r="M11" s="29">
        <v>27932555</v>
      </c>
      <c r="N11" s="29">
        <v>27880227</v>
      </c>
      <c r="O11" s="29">
        <v>28231219</v>
      </c>
      <c r="P11" s="29">
        <v>26219007</v>
      </c>
      <c r="Q11" s="49"/>
    </row>
    <row r="12" spans="1:17" x14ac:dyDescent="0.2">
      <c r="B12" s="80" t="s">
        <v>854</v>
      </c>
      <c r="C12" s="29">
        <v>2000000</v>
      </c>
      <c r="D12" s="29">
        <v>2000000</v>
      </c>
      <c r="E12" s="29">
        <v>2000000</v>
      </c>
      <c r="F12" s="29">
        <v>2035000</v>
      </c>
      <c r="G12" s="29">
        <v>2035000</v>
      </c>
      <c r="H12" s="29">
        <v>2035000</v>
      </c>
      <c r="I12" s="29">
        <v>2035000</v>
      </c>
      <c r="J12" s="29">
        <v>1534780</v>
      </c>
      <c r="K12" s="29">
        <v>1930027</v>
      </c>
      <c r="L12" s="29">
        <v>1930027</v>
      </c>
      <c r="M12" s="29">
        <v>2030027</v>
      </c>
      <c r="N12" s="29">
        <v>2030027</v>
      </c>
      <c r="O12" s="29">
        <v>2030027</v>
      </c>
      <c r="P12" s="29">
        <v>2030027</v>
      </c>
    </row>
    <row r="13" spans="1:17" x14ac:dyDescent="0.2">
      <c r="B13" s="80" t="s">
        <v>855</v>
      </c>
      <c r="C13" s="29">
        <v>1000000</v>
      </c>
      <c r="D13" s="29">
        <v>1000000</v>
      </c>
      <c r="E13" s="29">
        <v>1000000</v>
      </c>
      <c r="F13" s="29">
        <v>1100000</v>
      </c>
      <c r="G13" s="29">
        <v>1100000</v>
      </c>
      <c r="H13" s="29">
        <v>1100000</v>
      </c>
      <c r="I13" s="29">
        <v>1100000</v>
      </c>
      <c r="J13" s="29">
        <v>1000000</v>
      </c>
      <c r="K13" s="29">
        <v>1000000</v>
      </c>
      <c r="L13" s="29">
        <v>1000000</v>
      </c>
      <c r="M13" s="29">
        <v>1000000</v>
      </c>
      <c r="N13" s="29">
        <v>1000000</v>
      </c>
      <c r="O13" s="29">
        <v>1000000</v>
      </c>
      <c r="P13" s="29">
        <v>1000000</v>
      </c>
    </row>
    <row r="14" spans="1:17" x14ac:dyDescent="0.2">
      <c r="B14" s="80" t="s">
        <v>856</v>
      </c>
      <c r="C14" s="29">
        <v>1500000</v>
      </c>
      <c r="D14" s="29">
        <v>500000</v>
      </c>
      <c r="E14" s="29">
        <v>1500000</v>
      </c>
      <c r="F14" s="29">
        <v>1500000</v>
      </c>
      <c r="G14" s="29">
        <v>2444614</v>
      </c>
      <c r="H14" s="29">
        <v>2986235</v>
      </c>
      <c r="I14" s="29">
        <v>2357066</v>
      </c>
      <c r="J14" s="29">
        <v>2354798</v>
      </c>
      <c r="K14" s="29">
        <v>1177612</v>
      </c>
      <c r="L14" s="29">
        <v>1177612</v>
      </c>
      <c r="M14" s="29">
        <v>1177612</v>
      </c>
      <c r="N14" s="29">
        <v>1177612</v>
      </c>
      <c r="O14" s="29">
        <v>1177612</v>
      </c>
      <c r="P14" s="29">
        <v>1177612</v>
      </c>
    </row>
    <row r="15" spans="1:17" ht="15" thickBot="1" x14ac:dyDescent="0.25">
      <c r="A15" s="81"/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49"/>
    </row>
    <row r="16" spans="1:17" ht="15" thickTop="1" x14ac:dyDescent="0.2">
      <c r="B16" s="84" t="s">
        <v>857</v>
      </c>
      <c r="C16" s="29">
        <f>SUM(C9:C15)</f>
        <v>204165103</v>
      </c>
      <c r="D16" s="29">
        <f t="shared" ref="D16:O16" si="0">SUM(D9:D15)</f>
        <v>214210810</v>
      </c>
      <c r="E16" s="29">
        <f t="shared" si="0"/>
        <v>221981970</v>
      </c>
      <c r="F16" s="29">
        <f t="shared" si="0"/>
        <v>229255668</v>
      </c>
      <c r="G16" s="29">
        <f t="shared" si="0"/>
        <v>243141571</v>
      </c>
      <c r="H16" s="29">
        <f t="shared" si="0"/>
        <v>249459437</v>
      </c>
      <c r="I16" s="29">
        <f t="shared" si="0"/>
        <v>250458688</v>
      </c>
      <c r="J16" s="29">
        <f t="shared" si="0"/>
        <v>247774307</v>
      </c>
      <c r="K16" s="29">
        <f t="shared" si="0"/>
        <v>247774307</v>
      </c>
      <c r="L16" s="29">
        <f t="shared" si="0"/>
        <v>277115138</v>
      </c>
      <c r="M16" s="29">
        <f t="shared" si="0"/>
        <v>276310094</v>
      </c>
      <c r="N16" s="29">
        <f t="shared" si="0"/>
        <v>283794719</v>
      </c>
      <c r="O16" s="29">
        <f t="shared" si="0"/>
        <v>286371460</v>
      </c>
      <c r="P16" s="29">
        <f t="shared" ref="P16" si="1">SUM(P9:P15)</f>
        <v>298795603</v>
      </c>
    </row>
    <row r="18" spans="1:16" x14ac:dyDescent="0.2">
      <c r="B18" s="79" t="s">
        <v>1006</v>
      </c>
    </row>
    <row r="19" spans="1:16" x14ac:dyDescent="0.2">
      <c r="B19" s="25" t="s">
        <v>858</v>
      </c>
      <c r="C19" s="29">
        <v>1000000</v>
      </c>
      <c r="D19" s="29">
        <v>1000000</v>
      </c>
      <c r="E19" s="29">
        <v>1000000</v>
      </c>
      <c r="F19" s="29">
        <v>1700000</v>
      </c>
      <c r="G19" s="29">
        <v>1700000</v>
      </c>
      <c r="H19" s="29">
        <v>1700000</v>
      </c>
      <c r="I19" s="29">
        <v>1700000</v>
      </c>
      <c r="J19" s="29">
        <v>1550000</v>
      </c>
      <c r="K19" s="29">
        <v>1550000</v>
      </c>
      <c r="L19" s="29">
        <v>1550000</v>
      </c>
      <c r="M19" s="29">
        <v>1650000</v>
      </c>
      <c r="N19" s="29">
        <v>1650000</v>
      </c>
      <c r="O19" s="29">
        <v>1650000</v>
      </c>
      <c r="P19" s="29">
        <v>1650000</v>
      </c>
    </row>
    <row r="20" spans="1:16" x14ac:dyDescent="0.2">
      <c r="B20" s="25" t="s">
        <v>859</v>
      </c>
      <c r="C20" s="29">
        <v>1000000</v>
      </c>
      <c r="D20" s="29">
        <v>1000000</v>
      </c>
      <c r="E20" s="29">
        <v>1000000</v>
      </c>
      <c r="F20" s="29">
        <v>725000</v>
      </c>
      <c r="G20" s="29">
        <v>725000</v>
      </c>
      <c r="H20" s="29">
        <v>725000</v>
      </c>
      <c r="I20" s="29">
        <v>725000</v>
      </c>
      <c r="J20" s="29">
        <v>600000</v>
      </c>
      <c r="K20" s="29">
        <v>600000</v>
      </c>
      <c r="L20" s="29">
        <v>600000</v>
      </c>
      <c r="M20" s="29">
        <v>600000</v>
      </c>
      <c r="N20" s="29">
        <v>700000</v>
      </c>
      <c r="O20" s="29">
        <v>700000</v>
      </c>
      <c r="P20" s="29">
        <v>700000</v>
      </c>
    </row>
    <row r="21" spans="1:16" x14ac:dyDescent="0.2">
      <c r="B21" s="25" t="s">
        <v>860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</row>
    <row r="22" spans="1:16" x14ac:dyDescent="0.2">
      <c r="B22" s="25" t="s">
        <v>861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</row>
    <row r="23" spans="1:16" ht="15" thickBot="1" x14ac:dyDescent="0.25"/>
    <row r="24" spans="1:16" ht="15" thickTop="1" x14ac:dyDescent="0.2">
      <c r="A24" s="85"/>
      <c r="B24" s="86" t="s">
        <v>857</v>
      </c>
      <c r="C24" s="33">
        <f t="shared" ref="C24:N24" si="2">SUM(C19:C23)</f>
        <v>2000000</v>
      </c>
      <c r="D24" s="33">
        <f t="shared" si="2"/>
        <v>2000000</v>
      </c>
      <c r="E24" s="33">
        <f t="shared" si="2"/>
        <v>2000000</v>
      </c>
      <c r="F24" s="33">
        <f t="shared" si="2"/>
        <v>2425000</v>
      </c>
      <c r="G24" s="33">
        <f t="shared" si="2"/>
        <v>2425000</v>
      </c>
      <c r="H24" s="33">
        <f t="shared" si="2"/>
        <v>2425000</v>
      </c>
      <c r="I24" s="33">
        <f t="shared" si="2"/>
        <v>2425000</v>
      </c>
      <c r="J24" s="33">
        <f t="shared" si="2"/>
        <v>2150000</v>
      </c>
      <c r="K24" s="33">
        <f t="shared" si="2"/>
        <v>2150000</v>
      </c>
      <c r="L24" s="33">
        <f t="shared" si="2"/>
        <v>2150000</v>
      </c>
      <c r="M24" s="33">
        <f t="shared" si="2"/>
        <v>2250000</v>
      </c>
      <c r="N24" s="33">
        <f t="shared" si="2"/>
        <v>2350000</v>
      </c>
      <c r="O24" s="33">
        <f t="shared" ref="O24" si="3">SUM(O19:O23)</f>
        <v>2350000</v>
      </c>
      <c r="P24" s="33">
        <f t="shared" ref="P24" si="4">SUM(P19:P23)</f>
        <v>2350000</v>
      </c>
    </row>
    <row r="26" spans="1:16" ht="15" thickBot="1" x14ac:dyDescent="0.25">
      <c r="A26" s="87" t="s">
        <v>862</v>
      </c>
      <c r="B26" s="67"/>
      <c r="C26" s="61">
        <f t="shared" ref="C26:O26" si="5">+C16+C24</f>
        <v>206165103</v>
      </c>
      <c r="D26" s="61">
        <f t="shared" si="5"/>
        <v>216210810</v>
      </c>
      <c r="E26" s="61">
        <f t="shared" si="5"/>
        <v>223981970</v>
      </c>
      <c r="F26" s="61">
        <f t="shared" si="5"/>
        <v>231680668</v>
      </c>
      <c r="G26" s="61">
        <f t="shared" si="5"/>
        <v>245566571</v>
      </c>
      <c r="H26" s="61">
        <f t="shared" si="5"/>
        <v>251884437</v>
      </c>
      <c r="I26" s="61">
        <f t="shared" si="5"/>
        <v>252883688</v>
      </c>
      <c r="J26" s="61">
        <f t="shared" si="5"/>
        <v>249924307</v>
      </c>
      <c r="K26" s="61">
        <f t="shared" si="5"/>
        <v>249924307</v>
      </c>
      <c r="L26" s="61">
        <f t="shared" si="5"/>
        <v>279265138</v>
      </c>
      <c r="M26" s="61">
        <f t="shared" si="5"/>
        <v>278560094</v>
      </c>
      <c r="N26" s="61">
        <f t="shared" si="5"/>
        <v>286144719</v>
      </c>
      <c r="O26" s="61">
        <f t="shared" si="5"/>
        <v>288721460</v>
      </c>
      <c r="P26" s="61">
        <f t="shared" ref="P26" si="6">+P16+P24</f>
        <v>301145603</v>
      </c>
    </row>
    <row r="27" spans="1:16" ht="15" thickTop="1" x14ac:dyDescent="0.2"/>
    <row r="32" spans="1:16" x14ac:dyDescent="0.2">
      <c r="A32" s="78" t="s">
        <v>863</v>
      </c>
    </row>
    <row r="33" spans="1:16" x14ac:dyDescent="0.2">
      <c r="B33" s="79" t="s">
        <v>864</v>
      </c>
    </row>
    <row r="34" spans="1:16" x14ac:dyDescent="0.2">
      <c r="B34" s="25" t="s">
        <v>865</v>
      </c>
      <c r="C34" s="29">
        <v>142509525</v>
      </c>
      <c r="D34" s="29">
        <v>142509525</v>
      </c>
      <c r="E34" s="29">
        <v>142509525</v>
      </c>
      <c r="F34" s="29">
        <v>142509525</v>
      </c>
      <c r="G34" s="29">
        <v>142509525</v>
      </c>
      <c r="H34" s="29">
        <v>142509525</v>
      </c>
      <c r="I34" s="29">
        <v>142509525</v>
      </c>
      <c r="J34" s="29">
        <v>142509525</v>
      </c>
      <c r="K34" s="29">
        <v>109436593</v>
      </c>
      <c r="L34" s="29">
        <v>143395358</v>
      </c>
      <c r="M34" s="29">
        <v>142509525</v>
      </c>
      <c r="N34" s="29">
        <v>142509525</v>
      </c>
      <c r="O34" s="29">
        <v>142509525</v>
      </c>
      <c r="P34" s="29">
        <v>142509525</v>
      </c>
    </row>
    <row r="35" spans="1:16" x14ac:dyDescent="0.2">
      <c r="B35" s="25" t="s">
        <v>866</v>
      </c>
      <c r="C35" s="29">
        <v>7621959</v>
      </c>
      <c r="D35" s="29">
        <v>7000000</v>
      </c>
      <c r="E35" s="29">
        <v>5432027</v>
      </c>
      <c r="F35" s="29">
        <v>6185271</v>
      </c>
      <c r="G35" s="29">
        <v>6185271</v>
      </c>
      <c r="H35" s="29">
        <v>6147820</v>
      </c>
      <c r="I35" s="29">
        <v>5616352</v>
      </c>
      <c r="J35" s="29">
        <v>5718083</v>
      </c>
      <c r="K35" s="29">
        <v>5694087</v>
      </c>
      <c r="L35" s="29">
        <v>4877571</v>
      </c>
      <c r="M35" s="29">
        <v>3732020</v>
      </c>
      <c r="N35" s="29">
        <v>3732020</v>
      </c>
      <c r="O35" s="29">
        <v>1866010</v>
      </c>
      <c r="P35" s="29">
        <v>0</v>
      </c>
    </row>
    <row r="36" spans="1:16" x14ac:dyDescent="0.2">
      <c r="B36" s="25" t="s">
        <v>867</v>
      </c>
      <c r="C36" s="29">
        <v>4132437</v>
      </c>
      <c r="D36" s="29">
        <v>3252003</v>
      </c>
      <c r="E36" s="29">
        <v>2179779</v>
      </c>
      <c r="F36" s="29">
        <v>3700659</v>
      </c>
      <c r="G36" s="29">
        <v>3460954</v>
      </c>
      <c r="H36" s="29">
        <v>3804514</v>
      </c>
      <c r="I36" s="29">
        <v>2424172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</row>
    <row r="37" spans="1:16" x14ac:dyDescent="0.2">
      <c r="B37" s="25" t="s">
        <v>868</v>
      </c>
      <c r="C37" s="29">
        <v>300000</v>
      </c>
      <c r="D37" s="29">
        <v>300000</v>
      </c>
      <c r="E37" s="29">
        <v>120000</v>
      </c>
      <c r="F37" s="29">
        <v>120000</v>
      </c>
      <c r="G37" s="29">
        <v>120000</v>
      </c>
      <c r="H37" s="29">
        <v>120000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</row>
    <row r="38" spans="1:16" x14ac:dyDescent="0.2">
      <c r="B38" s="25" t="s">
        <v>869</v>
      </c>
      <c r="C38" s="29">
        <v>75000</v>
      </c>
      <c r="D38" s="29">
        <v>75000</v>
      </c>
      <c r="E38" s="29">
        <v>75000</v>
      </c>
      <c r="F38" s="29">
        <v>60000</v>
      </c>
      <c r="G38" s="29">
        <v>60000</v>
      </c>
      <c r="H38" s="29">
        <v>60000</v>
      </c>
      <c r="I38" s="29">
        <v>45000</v>
      </c>
      <c r="J38" s="29">
        <v>35000</v>
      </c>
      <c r="K38" s="29">
        <v>35000</v>
      </c>
      <c r="L38" s="29">
        <v>35000</v>
      </c>
      <c r="M38" s="29">
        <v>35000</v>
      </c>
      <c r="N38" s="29">
        <v>35000</v>
      </c>
      <c r="O38" s="29">
        <v>35000</v>
      </c>
      <c r="P38" s="29">
        <v>35000</v>
      </c>
    </row>
    <row r="39" spans="1:16" x14ac:dyDescent="0.2">
      <c r="B39" s="25" t="s">
        <v>870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33072932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</row>
    <row r="40" spans="1:16" ht="15" thickBot="1" x14ac:dyDescent="0.25"/>
    <row r="41" spans="1:16" ht="15" thickTop="1" x14ac:dyDescent="0.2">
      <c r="A41" s="85"/>
      <c r="B41" s="86" t="s">
        <v>857</v>
      </c>
      <c r="C41" s="33">
        <f>SUM(C34:C40)</f>
        <v>154638921</v>
      </c>
      <c r="D41" s="33">
        <f t="shared" ref="D41:O41" si="7">SUM(D34:D40)</f>
        <v>153136528</v>
      </c>
      <c r="E41" s="33">
        <f t="shared" si="7"/>
        <v>150316331</v>
      </c>
      <c r="F41" s="33">
        <f t="shared" si="7"/>
        <v>152575455</v>
      </c>
      <c r="G41" s="33">
        <f t="shared" si="7"/>
        <v>152335750</v>
      </c>
      <c r="H41" s="33">
        <f t="shared" si="7"/>
        <v>152641859</v>
      </c>
      <c r="I41" s="33">
        <f t="shared" si="7"/>
        <v>150595049</v>
      </c>
      <c r="J41" s="33">
        <f t="shared" si="7"/>
        <v>148262608</v>
      </c>
      <c r="K41" s="33">
        <f t="shared" si="7"/>
        <v>148238612</v>
      </c>
      <c r="L41" s="33">
        <f t="shared" si="7"/>
        <v>148307929</v>
      </c>
      <c r="M41" s="33">
        <f t="shared" si="7"/>
        <v>146276545</v>
      </c>
      <c r="N41" s="33">
        <f t="shared" si="7"/>
        <v>146276545</v>
      </c>
      <c r="O41" s="33">
        <f t="shared" si="7"/>
        <v>144410535</v>
      </c>
      <c r="P41" s="33">
        <f t="shared" ref="P41" si="8">SUM(P34:P40)</f>
        <v>142544525</v>
      </c>
    </row>
    <row r="43" spans="1:16" x14ac:dyDescent="0.2">
      <c r="B43" s="79" t="s">
        <v>871</v>
      </c>
    </row>
    <row r="44" spans="1:16" x14ac:dyDescent="0.2">
      <c r="B44" s="25" t="s">
        <v>872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1002745</v>
      </c>
      <c r="I44" s="29">
        <v>1002745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</row>
    <row r="45" spans="1:16" x14ac:dyDescent="0.2">
      <c r="B45" s="25" t="s">
        <v>873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1369123</v>
      </c>
      <c r="J45" s="29">
        <v>0</v>
      </c>
      <c r="K45" s="29">
        <v>0</v>
      </c>
      <c r="L45" s="29">
        <v>0</v>
      </c>
      <c r="M45" s="29">
        <v>1336123</v>
      </c>
      <c r="N45" s="29">
        <v>0</v>
      </c>
      <c r="O45" s="29">
        <v>1805520</v>
      </c>
      <c r="P45" s="29">
        <v>0</v>
      </c>
    </row>
    <row r="46" spans="1:16" x14ac:dyDescent="0.2">
      <c r="B46" s="25" t="s">
        <v>874</v>
      </c>
      <c r="C46" s="29">
        <v>0</v>
      </c>
      <c r="D46" s="29">
        <v>0</v>
      </c>
      <c r="E46" s="29">
        <v>3633562</v>
      </c>
      <c r="F46" s="29">
        <v>3855548</v>
      </c>
      <c r="G46" s="29">
        <v>2801939</v>
      </c>
      <c r="H46" s="29">
        <v>1287658</v>
      </c>
      <c r="I46" s="29">
        <v>0</v>
      </c>
      <c r="J46" s="29">
        <v>1369123</v>
      </c>
      <c r="K46" s="29">
        <v>0</v>
      </c>
      <c r="L46" s="29">
        <v>1336123</v>
      </c>
      <c r="M46" s="29">
        <v>0</v>
      </c>
      <c r="N46" s="29">
        <v>1805520</v>
      </c>
      <c r="O46" s="29">
        <v>0</v>
      </c>
      <c r="P46" s="29">
        <v>0</v>
      </c>
    </row>
    <row r="47" spans="1:16" x14ac:dyDescent="0.2">
      <c r="B47" s="25" t="s">
        <v>875</v>
      </c>
      <c r="C47" s="29">
        <v>10968923</v>
      </c>
      <c r="D47" s="29">
        <v>7323486</v>
      </c>
      <c r="E47" s="29">
        <v>7553840</v>
      </c>
      <c r="F47" s="29">
        <v>6876864</v>
      </c>
      <c r="G47" s="29">
        <v>6879144</v>
      </c>
      <c r="H47" s="29">
        <v>6414427</v>
      </c>
      <c r="I47" s="29">
        <v>6316255</v>
      </c>
      <c r="J47" s="29">
        <v>5794422</v>
      </c>
      <c r="K47" s="29">
        <v>5753352</v>
      </c>
      <c r="L47" s="29">
        <v>5503352</v>
      </c>
      <c r="M47" s="29">
        <v>5503352</v>
      </c>
      <c r="N47" s="29">
        <v>5503352</v>
      </c>
      <c r="O47" s="29">
        <v>5503352</v>
      </c>
      <c r="P47" s="29">
        <v>5503352</v>
      </c>
    </row>
    <row r="48" spans="1:16" x14ac:dyDescent="0.2">
      <c r="B48" s="25" t="s">
        <v>876</v>
      </c>
      <c r="C48" s="29">
        <v>447684</v>
      </c>
      <c r="D48" s="29">
        <v>610471</v>
      </c>
      <c r="E48" s="29">
        <v>610471</v>
      </c>
      <c r="F48" s="29">
        <v>605470</v>
      </c>
      <c r="G48" s="29">
        <v>1248685</v>
      </c>
      <c r="H48" s="29">
        <v>1244746</v>
      </c>
      <c r="I48" s="29">
        <v>1251332</v>
      </c>
      <c r="J48" s="29">
        <v>1248795</v>
      </c>
      <c r="K48" s="29">
        <v>1248795</v>
      </c>
      <c r="L48" s="29">
        <v>1245504</v>
      </c>
      <c r="M48" s="29">
        <v>1245504</v>
      </c>
      <c r="N48" s="29">
        <v>1245504</v>
      </c>
      <c r="O48" s="29">
        <v>1254027</v>
      </c>
      <c r="P48" s="29">
        <v>1254027</v>
      </c>
    </row>
    <row r="49" spans="2:16" x14ac:dyDescent="0.2">
      <c r="B49" s="25" t="s">
        <v>877</v>
      </c>
      <c r="C49" s="29">
        <v>900000</v>
      </c>
      <c r="D49" s="29">
        <v>975000</v>
      </c>
      <c r="E49" s="29">
        <v>875000</v>
      </c>
      <c r="F49" s="29">
        <v>885000</v>
      </c>
      <c r="G49" s="29">
        <v>885000</v>
      </c>
      <c r="H49" s="29">
        <v>885000</v>
      </c>
      <c r="I49" s="29">
        <v>885000</v>
      </c>
      <c r="J49" s="29">
        <v>675000</v>
      </c>
      <c r="K49" s="29">
        <v>675000</v>
      </c>
      <c r="L49" s="29">
        <v>675000</v>
      </c>
      <c r="M49" s="29">
        <v>450000</v>
      </c>
      <c r="N49" s="29">
        <v>450000</v>
      </c>
      <c r="O49" s="29">
        <v>350000</v>
      </c>
      <c r="P49" s="29">
        <v>350000</v>
      </c>
    </row>
    <row r="50" spans="2:16" x14ac:dyDescent="0.2">
      <c r="B50" s="25" t="s">
        <v>878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91451079</v>
      </c>
    </row>
    <row r="51" spans="2:16" x14ac:dyDescent="0.2">
      <c r="B51" s="25" t="s">
        <v>879</v>
      </c>
      <c r="C51" s="29">
        <v>4378910</v>
      </c>
      <c r="D51" s="29">
        <v>4390033</v>
      </c>
      <c r="E51" s="29">
        <v>4846710</v>
      </c>
      <c r="F51" s="29">
        <v>4840984</v>
      </c>
      <c r="G51" s="29">
        <v>4744727</v>
      </c>
      <c r="H51" s="29">
        <v>6872702</v>
      </c>
      <c r="I51" s="29">
        <v>7465427</v>
      </c>
      <c r="J51" s="29">
        <v>6013572</v>
      </c>
      <c r="K51" s="29">
        <v>6172271</v>
      </c>
      <c r="L51" s="29">
        <v>5146251</v>
      </c>
      <c r="M51" s="29">
        <v>5146251</v>
      </c>
      <c r="N51" s="29">
        <v>5146251</v>
      </c>
      <c r="O51" s="29">
        <v>5146251</v>
      </c>
      <c r="P51" s="29">
        <v>0</v>
      </c>
    </row>
    <row r="52" spans="2:16" x14ac:dyDescent="0.2">
      <c r="B52" s="25" t="s">
        <v>880</v>
      </c>
      <c r="C52" s="29">
        <v>37833103</v>
      </c>
      <c r="D52" s="29">
        <v>34234458</v>
      </c>
      <c r="E52" s="29">
        <v>37547918</v>
      </c>
      <c r="F52" s="29">
        <v>37557507</v>
      </c>
      <c r="G52" s="29">
        <v>38569007</v>
      </c>
      <c r="H52" s="29">
        <v>42472028</v>
      </c>
      <c r="I52" s="29">
        <v>41906620</v>
      </c>
      <c r="J52" s="29">
        <v>40463189</v>
      </c>
      <c r="K52" s="29">
        <v>40463189</v>
      </c>
      <c r="L52" s="29">
        <v>36545385</v>
      </c>
      <c r="M52" s="29">
        <v>36545385</v>
      </c>
      <c r="N52" s="29">
        <v>37045385</v>
      </c>
      <c r="O52" s="29">
        <v>36545385</v>
      </c>
      <c r="P52" s="29">
        <v>0</v>
      </c>
    </row>
    <row r="53" spans="2:16" x14ac:dyDescent="0.2">
      <c r="B53" s="25" t="s">
        <v>881</v>
      </c>
      <c r="C53" s="29">
        <v>9117</v>
      </c>
      <c r="D53" s="29">
        <v>11418</v>
      </c>
      <c r="E53" s="29">
        <v>12448</v>
      </c>
      <c r="F53" s="29">
        <v>12000</v>
      </c>
      <c r="G53" s="29">
        <v>12000</v>
      </c>
      <c r="H53" s="29">
        <v>12000</v>
      </c>
      <c r="I53" s="29">
        <v>10000</v>
      </c>
      <c r="J53" s="29">
        <v>10000</v>
      </c>
      <c r="K53" s="29">
        <v>10000</v>
      </c>
      <c r="L53" s="29">
        <v>10000</v>
      </c>
      <c r="M53" s="29">
        <v>10000</v>
      </c>
      <c r="N53" s="29">
        <v>10000</v>
      </c>
      <c r="O53" s="29">
        <v>0</v>
      </c>
      <c r="P53" s="29">
        <v>0</v>
      </c>
    </row>
    <row r="54" spans="2:16" x14ac:dyDescent="0.2">
      <c r="B54" s="25" t="s">
        <v>882</v>
      </c>
      <c r="C54" s="29">
        <v>54113</v>
      </c>
      <c r="D54" s="29">
        <v>59685</v>
      </c>
      <c r="E54" s="29">
        <v>63128</v>
      </c>
      <c r="F54" s="29">
        <v>54000</v>
      </c>
      <c r="G54" s="29">
        <v>54000</v>
      </c>
      <c r="H54" s="29">
        <v>54000</v>
      </c>
      <c r="I54" s="29">
        <v>54000</v>
      </c>
      <c r="J54" s="29">
        <v>62000</v>
      </c>
      <c r="K54" s="29">
        <v>62000</v>
      </c>
      <c r="L54" s="29">
        <v>50000</v>
      </c>
      <c r="M54" s="29">
        <v>50000</v>
      </c>
      <c r="N54" s="29">
        <v>50000</v>
      </c>
      <c r="O54" s="29">
        <v>0</v>
      </c>
      <c r="P54" s="29">
        <v>0</v>
      </c>
    </row>
    <row r="55" spans="2:16" x14ac:dyDescent="0.2">
      <c r="B55" s="25" t="s">
        <v>883</v>
      </c>
      <c r="C55" s="29">
        <v>33783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</row>
    <row r="56" spans="2:16" x14ac:dyDescent="0.2">
      <c r="B56" s="25" t="s">
        <v>884</v>
      </c>
      <c r="C56" s="29">
        <v>786667</v>
      </c>
      <c r="D56" s="29">
        <v>851243</v>
      </c>
      <c r="E56" s="29">
        <v>1087471</v>
      </c>
      <c r="F56" s="29">
        <v>1175000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</row>
    <row r="57" spans="2:16" x14ac:dyDescent="0.2">
      <c r="B57" s="25" t="s">
        <v>885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2118290</v>
      </c>
      <c r="K57" s="29">
        <v>3393780</v>
      </c>
      <c r="L57" s="29">
        <v>0</v>
      </c>
      <c r="M57" s="29">
        <v>0</v>
      </c>
      <c r="N57" s="29">
        <v>0</v>
      </c>
      <c r="O57" s="29">
        <v>0</v>
      </c>
      <c r="P57" s="29">
        <v>5952569</v>
      </c>
    </row>
    <row r="58" spans="2:16" x14ac:dyDescent="0.2">
      <c r="B58" s="25" t="s">
        <v>886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14584940</v>
      </c>
      <c r="K58" s="29">
        <v>14584940</v>
      </c>
      <c r="L58" s="29">
        <v>15246372</v>
      </c>
      <c r="M58" s="29">
        <v>15246372</v>
      </c>
      <c r="N58" s="29">
        <v>15246372</v>
      </c>
      <c r="O58" s="29">
        <v>15246372</v>
      </c>
      <c r="P58" s="29">
        <v>15246372</v>
      </c>
    </row>
    <row r="59" spans="2:16" x14ac:dyDescent="0.2">
      <c r="B59" s="25" t="s">
        <v>887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1675450</v>
      </c>
      <c r="M59" s="29">
        <v>1675450</v>
      </c>
      <c r="N59" s="29">
        <v>1675450</v>
      </c>
      <c r="O59" s="29">
        <v>1675450</v>
      </c>
      <c r="P59" s="29">
        <v>1675450</v>
      </c>
    </row>
    <row r="60" spans="2:16" x14ac:dyDescent="0.2">
      <c r="B60" s="25" t="s">
        <v>888</v>
      </c>
      <c r="C60" s="29">
        <v>306511</v>
      </c>
      <c r="D60" s="29">
        <v>110755</v>
      </c>
      <c r="E60" s="29">
        <v>50516</v>
      </c>
      <c r="F60" s="29">
        <v>87000</v>
      </c>
      <c r="G60" s="29">
        <v>87000</v>
      </c>
      <c r="H60" s="29">
        <v>87000</v>
      </c>
      <c r="I60" s="29">
        <v>250000</v>
      </c>
      <c r="J60" s="29">
        <v>385000</v>
      </c>
      <c r="K60" s="29">
        <v>385000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</row>
    <row r="61" spans="2:16" x14ac:dyDescent="0.2">
      <c r="B61" s="25" t="s">
        <v>889</v>
      </c>
      <c r="C61" s="29">
        <v>65000</v>
      </c>
      <c r="D61" s="29">
        <v>65000</v>
      </c>
      <c r="E61" s="29">
        <v>65000</v>
      </c>
      <c r="F61" s="29">
        <v>10000</v>
      </c>
      <c r="G61" s="29">
        <v>10000</v>
      </c>
      <c r="H61" s="29">
        <v>10000</v>
      </c>
      <c r="I61" s="29">
        <v>2000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</row>
    <row r="62" spans="2:16" x14ac:dyDescent="0.2">
      <c r="B62" s="25" t="s">
        <v>890</v>
      </c>
      <c r="C62" s="29">
        <v>446204</v>
      </c>
      <c r="D62" s="29">
        <v>400000</v>
      </c>
      <c r="E62" s="29">
        <v>400000</v>
      </c>
      <c r="F62" s="29">
        <v>437000</v>
      </c>
      <c r="G62" s="29">
        <v>437000</v>
      </c>
      <c r="H62" s="29">
        <v>437000</v>
      </c>
      <c r="I62" s="29">
        <v>425000</v>
      </c>
      <c r="J62" s="29">
        <v>425000</v>
      </c>
      <c r="K62" s="29">
        <v>425000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</row>
    <row r="63" spans="2:16" x14ac:dyDescent="0.2">
      <c r="B63" s="25" t="s">
        <v>891</v>
      </c>
      <c r="C63" s="29">
        <v>0</v>
      </c>
      <c r="D63" s="29">
        <v>0</v>
      </c>
      <c r="E63" s="29">
        <v>239000</v>
      </c>
      <c r="F63" s="29">
        <v>205000</v>
      </c>
      <c r="G63" s="29">
        <v>205000</v>
      </c>
      <c r="H63" s="29">
        <v>205000</v>
      </c>
      <c r="I63" s="29">
        <v>85000</v>
      </c>
      <c r="J63" s="29">
        <v>85000</v>
      </c>
      <c r="K63" s="29">
        <v>85000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</row>
    <row r="64" spans="2:16" x14ac:dyDescent="0.2">
      <c r="B64" s="25" t="s">
        <v>892</v>
      </c>
      <c r="C64" s="29">
        <v>3556475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</row>
    <row r="65" spans="1:16" x14ac:dyDescent="0.2">
      <c r="B65" s="25" t="s">
        <v>893</v>
      </c>
      <c r="C65" s="29">
        <v>675916</v>
      </c>
      <c r="D65" s="29">
        <v>555494</v>
      </c>
      <c r="E65" s="29">
        <v>518225</v>
      </c>
      <c r="F65" s="29">
        <v>585000</v>
      </c>
      <c r="G65" s="29">
        <v>585000</v>
      </c>
      <c r="H65" s="29">
        <v>622019</v>
      </c>
      <c r="I65" s="29">
        <v>622019</v>
      </c>
      <c r="J65" s="29">
        <v>625000</v>
      </c>
      <c r="K65" s="29">
        <v>625000</v>
      </c>
      <c r="L65" s="29">
        <v>625000</v>
      </c>
      <c r="M65" s="29">
        <v>625000</v>
      </c>
      <c r="N65" s="29">
        <v>625000</v>
      </c>
      <c r="O65" s="29">
        <v>625000</v>
      </c>
      <c r="P65" s="29">
        <v>625000</v>
      </c>
    </row>
    <row r="66" spans="1:16" x14ac:dyDescent="0.2">
      <c r="B66" s="25" t="s">
        <v>894</v>
      </c>
      <c r="C66" s="29">
        <v>37861</v>
      </c>
      <c r="D66" s="29">
        <v>37861</v>
      </c>
      <c r="E66" s="29">
        <v>37861</v>
      </c>
      <c r="F66" s="29">
        <v>30000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</row>
    <row r="67" spans="1:16" x14ac:dyDescent="0.2">
      <c r="B67" s="25" t="s">
        <v>895</v>
      </c>
      <c r="N67" s="29">
        <v>0</v>
      </c>
      <c r="O67" s="29">
        <v>0</v>
      </c>
      <c r="P67" s="29">
        <v>0</v>
      </c>
    </row>
    <row r="68" spans="1:16" ht="15" thickBot="1" x14ac:dyDescent="0.25"/>
    <row r="69" spans="1:16" ht="15" thickTop="1" x14ac:dyDescent="0.2">
      <c r="A69" s="85"/>
      <c r="B69" s="86" t="s">
        <v>857</v>
      </c>
      <c r="C69" s="33">
        <f t="shared" ref="C69:N69" si="9">SUM(C44:C68)</f>
        <v>60500267</v>
      </c>
      <c r="D69" s="33">
        <f t="shared" si="9"/>
        <v>49624904</v>
      </c>
      <c r="E69" s="33">
        <f t="shared" si="9"/>
        <v>57541150</v>
      </c>
      <c r="F69" s="33">
        <f t="shared" si="9"/>
        <v>57216373</v>
      </c>
      <c r="G69" s="33">
        <f t="shared" si="9"/>
        <v>56518502</v>
      </c>
      <c r="H69" s="33">
        <f t="shared" si="9"/>
        <v>61606325</v>
      </c>
      <c r="I69" s="33">
        <f t="shared" si="9"/>
        <v>61644521</v>
      </c>
      <c r="J69" s="33">
        <f t="shared" si="9"/>
        <v>73859331</v>
      </c>
      <c r="K69" s="33">
        <f t="shared" si="9"/>
        <v>73883327</v>
      </c>
      <c r="L69" s="33">
        <f t="shared" si="9"/>
        <v>68058437</v>
      </c>
      <c r="M69" s="33">
        <f t="shared" si="9"/>
        <v>67833437</v>
      </c>
      <c r="N69" s="33">
        <f t="shared" si="9"/>
        <v>68802834</v>
      </c>
      <c r="O69" s="33">
        <f t="shared" ref="O69" si="10">SUM(O44:O68)</f>
        <v>68151357</v>
      </c>
      <c r="P69" s="33">
        <f t="shared" ref="P69" si="11">SUM(P44:P68)</f>
        <v>122057849</v>
      </c>
    </row>
    <row r="71" spans="1:16" ht="15" thickBot="1" x14ac:dyDescent="0.25">
      <c r="A71" s="87" t="s">
        <v>896</v>
      </c>
      <c r="B71" s="67"/>
      <c r="C71" s="61">
        <f t="shared" ref="C71:N71" si="12">+C69+C41</f>
        <v>215139188</v>
      </c>
      <c r="D71" s="61">
        <f t="shared" si="12"/>
        <v>202761432</v>
      </c>
      <c r="E71" s="61">
        <f t="shared" si="12"/>
        <v>207857481</v>
      </c>
      <c r="F71" s="61">
        <f t="shared" si="12"/>
        <v>209791828</v>
      </c>
      <c r="G71" s="61">
        <f t="shared" si="12"/>
        <v>208854252</v>
      </c>
      <c r="H71" s="61">
        <f t="shared" si="12"/>
        <v>214248184</v>
      </c>
      <c r="I71" s="61">
        <f t="shared" si="12"/>
        <v>212239570</v>
      </c>
      <c r="J71" s="61">
        <f t="shared" si="12"/>
        <v>222121939</v>
      </c>
      <c r="K71" s="61">
        <f t="shared" si="12"/>
        <v>222121939</v>
      </c>
      <c r="L71" s="61">
        <f t="shared" si="12"/>
        <v>216366366</v>
      </c>
      <c r="M71" s="61">
        <f t="shared" si="12"/>
        <v>214109982</v>
      </c>
      <c r="N71" s="61">
        <f t="shared" si="12"/>
        <v>215079379</v>
      </c>
      <c r="O71" s="61">
        <f t="shared" ref="O71" si="13">+O69+O41</f>
        <v>212561892</v>
      </c>
      <c r="P71" s="61">
        <f t="shared" ref="P71" si="14">+P69+P41</f>
        <v>264602374</v>
      </c>
    </row>
    <row r="72" spans="1:16" ht="15" thickTop="1" x14ac:dyDescent="0.2">
      <c r="A72" s="4"/>
      <c r="B72" s="50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x14ac:dyDescent="0.2">
      <c r="A73" s="78" t="s">
        <v>897</v>
      </c>
    </row>
    <row r="74" spans="1:16" x14ac:dyDescent="0.2">
      <c r="B74" s="25" t="s">
        <v>898</v>
      </c>
      <c r="C74" s="29">
        <v>70000</v>
      </c>
      <c r="D74" s="29">
        <v>50000</v>
      </c>
      <c r="E74" s="29">
        <v>50000</v>
      </c>
      <c r="F74" s="29">
        <v>50000</v>
      </c>
      <c r="G74" s="29">
        <v>50000</v>
      </c>
      <c r="H74" s="29">
        <v>45000</v>
      </c>
      <c r="I74" s="29">
        <v>45000</v>
      </c>
      <c r="J74" s="29">
        <v>35000</v>
      </c>
      <c r="K74" s="29">
        <v>35000</v>
      </c>
      <c r="L74" s="29">
        <v>35000</v>
      </c>
      <c r="M74" s="29">
        <v>35000</v>
      </c>
      <c r="N74" s="29">
        <v>35000</v>
      </c>
      <c r="O74" s="29">
        <v>35000</v>
      </c>
      <c r="P74" s="29">
        <v>35000</v>
      </c>
    </row>
    <row r="75" spans="1:16" x14ac:dyDescent="0.2">
      <c r="B75" s="25" t="s">
        <v>899</v>
      </c>
      <c r="C75" s="29">
        <v>4000</v>
      </c>
      <c r="D75" s="29">
        <v>5000</v>
      </c>
      <c r="E75" s="29">
        <v>5000</v>
      </c>
      <c r="F75" s="29">
        <v>5000</v>
      </c>
      <c r="G75" s="29">
        <v>5000</v>
      </c>
      <c r="H75" s="29">
        <v>4000</v>
      </c>
      <c r="I75" s="29">
        <v>4000</v>
      </c>
      <c r="J75" s="29">
        <v>2000</v>
      </c>
      <c r="K75" s="29">
        <v>2000</v>
      </c>
      <c r="L75" s="29">
        <v>2000</v>
      </c>
      <c r="M75" s="29">
        <v>2000</v>
      </c>
      <c r="N75" s="29">
        <v>2000</v>
      </c>
      <c r="O75" s="29">
        <v>2000</v>
      </c>
      <c r="P75" s="29">
        <v>0</v>
      </c>
    </row>
    <row r="76" spans="1:16" x14ac:dyDescent="0.2">
      <c r="B76" s="25" t="s">
        <v>900</v>
      </c>
      <c r="C76" s="29">
        <v>1500</v>
      </c>
      <c r="D76" s="29">
        <v>2000</v>
      </c>
      <c r="E76" s="29">
        <v>1500</v>
      </c>
      <c r="F76" s="29">
        <v>2000</v>
      </c>
      <c r="G76" s="29">
        <v>2000</v>
      </c>
      <c r="H76" s="29">
        <v>2000</v>
      </c>
      <c r="I76" s="29">
        <v>2000</v>
      </c>
      <c r="J76" s="29">
        <v>2000</v>
      </c>
      <c r="K76" s="29">
        <v>2000</v>
      </c>
      <c r="L76" s="29">
        <v>2000</v>
      </c>
      <c r="M76" s="29">
        <v>2000</v>
      </c>
      <c r="N76" s="29">
        <v>2000</v>
      </c>
      <c r="O76" s="29">
        <v>2000</v>
      </c>
      <c r="P76" s="29">
        <v>0</v>
      </c>
    </row>
    <row r="77" spans="1:16" x14ac:dyDescent="0.2">
      <c r="B77" s="25" t="s">
        <v>901</v>
      </c>
      <c r="C77" s="29">
        <v>0</v>
      </c>
      <c r="D77" s="29">
        <v>5000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</row>
    <row r="78" spans="1:16" x14ac:dyDescent="0.2">
      <c r="B78" s="25" t="s">
        <v>902</v>
      </c>
      <c r="C78" s="29">
        <v>320000</v>
      </c>
      <c r="D78" s="29">
        <v>100000</v>
      </c>
      <c r="E78" s="29">
        <v>275000</v>
      </c>
      <c r="F78" s="29">
        <v>125000</v>
      </c>
      <c r="G78" s="29">
        <v>120000</v>
      </c>
      <c r="H78" s="29">
        <v>120000</v>
      </c>
      <c r="I78" s="29">
        <v>120000</v>
      </c>
      <c r="J78" s="29">
        <v>250000</v>
      </c>
      <c r="K78" s="29">
        <v>250000</v>
      </c>
      <c r="L78" s="29">
        <v>250000</v>
      </c>
      <c r="M78" s="29">
        <v>250000</v>
      </c>
      <c r="N78" s="29">
        <v>100000</v>
      </c>
      <c r="O78" s="29">
        <v>100000</v>
      </c>
      <c r="P78" s="29">
        <v>100000</v>
      </c>
    </row>
    <row r="79" spans="1:16" x14ac:dyDescent="0.2">
      <c r="B79" s="25" t="s">
        <v>903</v>
      </c>
      <c r="C79" s="29">
        <v>170000</v>
      </c>
      <c r="D79" s="29">
        <v>150000</v>
      </c>
      <c r="E79" s="29">
        <v>252000</v>
      </c>
      <c r="F79" s="29">
        <v>130000</v>
      </c>
      <c r="G79" s="29">
        <v>125000</v>
      </c>
      <c r="H79" s="29">
        <v>100000</v>
      </c>
      <c r="I79" s="29">
        <v>75000</v>
      </c>
      <c r="J79" s="29">
        <v>75000</v>
      </c>
      <c r="K79" s="29">
        <v>75000</v>
      </c>
      <c r="L79" s="29">
        <v>75000</v>
      </c>
      <c r="M79" s="29">
        <v>70000</v>
      </c>
      <c r="N79" s="29">
        <v>70000</v>
      </c>
      <c r="O79" s="29">
        <v>70000</v>
      </c>
      <c r="P79" s="29">
        <v>70000</v>
      </c>
    </row>
    <row r="80" spans="1:16" x14ac:dyDescent="0.2">
      <c r="B80" s="25" t="s">
        <v>904</v>
      </c>
      <c r="C80" s="29">
        <v>5000</v>
      </c>
      <c r="D80" s="29">
        <v>5000</v>
      </c>
      <c r="E80" s="29">
        <v>5000</v>
      </c>
      <c r="F80" s="29">
        <v>5000</v>
      </c>
      <c r="G80" s="29">
        <v>5000</v>
      </c>
      <c r="H80" s="29">
        <v>3000</v>
      </c>
      <c r="I80" s="29">
        <v>1000</v>
      </c>
      <c r="J80" s="29">
        <v>2000</v>
      </c>
      <c r="K80" s="29">
        <v>2000</v>
      </c>
      <c r="L80" s="29">
        <v>2000</v>
      </c>
      <c r="M80" s="29">
        <v>1000</v>
      </c>
      <c r="N80" s="29">
        <v>1000</v>
      </c>
      <c r="O80" s="29">
        <v>1000</v>
      </c>
      <c r="P80" s="29">
        <v>1000</v>
      </c>
    </row>
    <row r="81" spans="2:16" x14ac:dyDescent="0.2">
      <c r="B81" s="25" t="s">
        <v>905</v>
      </c>
      <c r="C81" s="29">
        <v>50000</v>
      </c>
      <c r="D81" s="29">
        <v>80000</v>
      </c>
      <c r="E81" s="29">
        <v>75000</v>
      </c>
      <c r="F81" s="29">
        <v>75000</v>
      </c>
      <c r="G81" s="29">
        <v>50000</v>
      </c>
      <c r="H81" s="29">
        <v>75000</v>
      </c>
      <c r="I81" s="29">
        <v>75000</v>
      </c>
      <c r="J81" s="29">
        <v>60000</v>
      </c>
      <c r="K81" s="29">
        <v>60000</v>
      </c>
      <c r="L81" s="29">
        <v>60000</v>
      </c>
      <c r="M81" s="29">
        <v>70000</v>
      </c>
      <c r="N81" s="29">
        <v>70000</v>
      </c>
      <c r="O81" s="29">
        <v>70000</v>
      </c>
      <c r="P81" s="29">
        <v>70000</v>
      </c>
    </row>
    <row r="82" spans="2:16" x14ac:dyDescent="0.2">
      <c r="B82" s="25" t="s">
        <v>906</v>
      </c>
      <c r="C82" s="29">
        <v>0</v>
      </c>
      <c r="D82" s="29">
        <v>0</v>
      </c>
      <c r="E82" s="29">
        <v>0</v>
      </c>
      <c r="F82" s="29">
        <v>200000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</row>
    <row r="83" spans="2:16" x14ac:dyDescent="0.2">
      <c r="B83" s="25" t="s">
        <v>907</v>
      </c>
      <c r="C83" s="29">
        <v>400000</v>
      </c>
      <c r="D83" s="29">
        <v>350000</v>
      </c>
      <c r="E83" s="29">
        <v>300000</v>
      </c>
      <c r="F83" s="29">
        <v>305000</v>
      </c>
      <c r="G83" s="29">
        <v>350000</v>
      </c>
      <c r="H83" s="29">
        <v>430000</v>
      </c>
      <c r="I83" s="29">
        <v>430000</v>
      </c>
      <c r="J83" s="29">
        <v>350000</v>
      </c>
      <c r="K83" s="29">
        <v>350000</v>
      </c>
      <c r="L83" s="29">
        <v>350000</v>
      </c>
      <c r="M83" s="29">
        <v>350000</v>
      </c>
      <c r="N83" s="29">
        <v>350000</v>
      </c>
      <c r="O83" s="29">
        <v>350000</v>
      </c>
      <c r="P83" s="29">
        <v>350000</v>
      </c>
    </row>
    <row r="84" spans="2:16" x14ac:dyDescent="0.2">
      <c r="B84" s="25" t="s">
        <v>211</v>
      </c>
      <c r="C84" s="29">
        <v>90000</v>
      </c>
      <c r="D84" s="29">
        <v>110000</v>
      </c>
      <c r="E84" s="29">
        <v>125000</v>
      </c>
      <c r="F84" s="29">
        <v>131000</v>
      </c>
      <c r="G84" s="29">
        <v>145000</v>
      </c>
      <c r="H84" s="29">
        <v>135000</v>
      </c>
      <c r="I84" s="29">
        <v>95000</v>
      </c>
      <c r="J84" s="29">
        <v>125000</v>
      </c>
      <c r="K84" s="29">
        <v>125000</v>
      </c>
      <c r="L84" s="29">
        <v>125000</v>
      </c>
      <c r="M84" s="29">
        <v>100000</v>
      </c>
      <c r="N84" s="29">
        <v>100000</v>
      </c>
      <c r="O84" s="29">
        <v>100000</v>
      </c>
      <c r="P84" s="29">
        <v>100000</v>
      </c>
    </row>
    <row r="85" spans="2:16" x14ac:dyDescent="0.2">
      <c r="B85" s="25" t="s">
        <v>908</v>
      </c>
      <c r="C85" s="29">
        <v>5000</v>
      </c>
      <c r="D85" s="29">
        <v>4000</v>
      </c>
      <c r="E85" s="29">
        <v>5000</v>
      </c>
      <c r="F85" s="29">
        <v>6500</v>
      </c>
      <c r="G85" s="29">
        <v>6500</v>
      </c>
      <c r="H85" s="29">
        <v>3500</v>
      </c>
      <c r="I85" s="29">
        <v>4500</v>
      </c>
      <c r="J85" s="29">
        <v>4500</v>
      </c>
      <c r="K85" s="29">
        <v>4500</v>
      </c>
      <c r="L85" s="29">
        <v>4500</v>
      </c>
      <c r="M85" s="29">
        <v>4500</v>
      </c>
      <c r="N85" s="29">
        <v>5000</v>
      </c>
      <c r="O85" s="29">
        <v>5000</v>
      </c>
      <c r="P85" s="29">
        <v>5000</v>
      </c>
    </row>
    <row r="86" spans="2:16" x14ac:dyDescent="0.2">
      <c r="B86" s="25" t="s">
        <v>909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150000</v>
      </c>
      <c r="M86" s="29">
        <v>150000</v>
      </c>
      <c r="N86" s="29">
        <v>50000</v>
      </c>
      <c r="O86" s="29">
        <v>50000</v>
      </c>
      <c r="P86" s="29">
        <v>50000</v>
      </c>
    </row>
    <row r="87" spans="2:16" x14ac:dyDescent="0.2">
      <c r="B87" s="25" t="s">
        <v>910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200000</v>
      </c>
      <c r="N87" s="29">
        <v>0</v>
      </c>
      <c r="O87" s="29">
        <v>0</v>
      </c>
      <c r="P87" s="29">
        <v>0</v>
      </c>
    </row>
    <row r="88" spans="2:16" x14ac:dyDescent="0.2">
      <c r="B88" s="25" t="s">
        <v>212</v>
      </c>
      <c r="C88" s="29">
        <v>35000</v>
      </c>
      <c r="D88" s="29">
        <v>60000</v>
      </c>
      <c r="E88" s="29">
        <v>100000</v>
      </c>
      <c r="F88" s="29">
        <v>77000</v>
      </c>
      <c r="G88" s="29">
        <v>75000</v>
      </c>
      <c r="H88" s="29">
        <v>70000</v>
      </c>
      <c r="I88" s="29">
        <v>80000</v>
      </c>
      <c r="J88" s="29">
        <v>80000</v>
      </c>
      <c r="K88" s="29">
        <v>80000</v>
      </c>
      <c r="L88" s="29">
        <v>80000</v>
      </c>
      <c r="M88" s="29">
        <v>80000</v>
      </c>
      <c r="N88" s="29">
        <v>80000</v>
      </c>
      <c r="O88" s="29">
        <v>80000</v>
      </c>
      <c r="P88" s="29">
        <v>80000</v>
      </c>
    </row>
    <row r="89" spans="2:16" x14ac:dyDescent="0.2">
      <c r="B89" s="25" t="s">
        <v>911</v>
      </c>
      <c r="C89" s="29">
        <v>0</v>
      </c>
      <c r="D89" s="29">
        <v>0</v>
      </c>
      <c r="E89" s="29">
        <v>5000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</row>
    <row r="90" spans="2:16" x14ac:dyDescent="0.2">
      <c r="B90" s="25" t="s">
        <v>912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200000</v>
      </c>
      <c r="M90" s="29">
        <v>200000</v>
      </c>
      <c r="N90" s="29">
        <v>200000</v>
      </c>
      <c r="O90" s="29">
        <v>200000</v>
      </c>
      <c r="P90" s="29">
        <v>200000</v>
      </c>
    </row>
    <row r="91" spans="2:16" x14ac:dyDescent="0.2">
      <c r="B91" s="25" t="s">
        <v>913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125000</v>
      </c>
      <c r="O91" s="29">
        <v>125000</v>
      </c>
      <c r="P91" s="29">
        <v>125000</v>
      </c>
    </row>
    <row r="92" spans="2:16" x14ac:dyDescent="0.2">
      <c r="B92" s="25" t="s">
        <v>914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125000</v>
      </c>
      <c r="O92" s="29">
        <v>125000</v>
      </c>
      <c r="P92" s="29">
        <v>125000</v>
      </c>
    </row>
    <row r="93" spans="2:16" x14ac:dyDescent="0.2">
      <c r="B93" s="25" t="s">
        <v>213</v>
      </c>
      <c r="C93" s="29">
        <v>300000</v>
      </c>
      <c r="D93" s="29">
        <v>350000</v>
      </c>
      <c r="E93" s="29">
        <v>285000</v>
      </c>
      <c r="F93" s="29">
        <v>300000</v>
      </c>
      <c r="G93" s="29">
        <v>335000</v>
      </c>
      <c r="H93" s="29">
        <v>365585</v>
      </c>
      <c r="I93" s="29">
        <v>347000</v>
      </c>
      <c r="J93" s="29">
        <v>347000</v>
      </c>
      <c r="K93" s="29">
        <v>347000</v>
      </c>
      <c r="L93" s="29">
        <v>347500</v>
      </c>
      <c r="M93" s="29">
        <v>345500</v>
      </c>
      <c r="N93" s="29">
        <v>345500</v>
      </c>
      <c r="O93" s="29">
        <v>345500</v>
      </c>
      <c r="P93" s="29">
        <v>333495</v>
      </c>
    </row>
    <row r="94" spans="2:16" x14ac:dyDescent="0.2">
      <c r="B94" s="25" t="s">
        <v>915</v>
      </c>
      <c r="C94" s="29">
        <v>425000</v>
      </c>
      <c r="D94" s="29">
        <v>475000</v>
      </c>
      <c r="E94" s="29">
        <v>700000</v>
      </c>
      <c r="F94" s="29">
        <v>700000</v>
      </c>
      <c r="G94" s="29">
        <v>700000</v>
      </c>
      <c r="H94" s="29">
        <v>675000</v>
      </c>
      <c r="I94" s="29">
        <v>675000</v>
      </c>
      <c r="J94" s="29">
        <v>675000</v>
      </c>
      <c r="K94" s="29">
        <v>675000</v>
      </c>
      <c r="L94" s="29">
        <v>632000</v>
      </c>
      <c r="M94" s="29">
        <v>630000</v>
      </c>
      <c r="N94" s="29">
        <v>630000</v>
      </c>
      <c r="O94" s="29">
        <v>630000</v>
      </c>
      <c r="P94" s="29">
        <v>630000</v>
      </c>
    </row>
    <row r="95" spans="2:16" x14ac:dyDescent="0.2">
      <c r="B95" s="25" t="s">
        <v>916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250000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</row>
    <row r="96" spans="2:16" x14ac:dyDescent="0.2">
      <c r="B96" s="25" t="s">
        <v>917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150000</v>
      </c>
      <c r="M96" s="29">
        <v>325000</v>
      </c>
      <c r="N96" s="29">
        <v>0</v>
      </c>
      <c r="O96" s="29">
        <v>0</v>
      </c>
      <c r="P96" s="29">
        <v>0</v>
      </c>
    </row>
    <row r="97" spans="1:16" x14ac:dyDescent="0.2">
      <c r="B97" s="25" t="s">
        <v>918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</row>
    <row r="98" spans="1:16" x14ac:dyDescent="0.2">
      <c r="B98" s="25" t="s">
        <v>919</v>
      </c>
      <c r="C98" s="29">
        <v>230000</v>
      </c>
      <c r="D98" s="29">
        <v>230000</v>
      </c>
      <c r="E98" s="29">
        <v>200000</v>
      </c>
      <c r="F98" s="29">
        <v>200000</v>
      </c>
      <c r="G98" s="29">
        <v>175000</v>
      </c>
      <c r="H98" s="29">
        <v>175000</v>
      </c>
      <c r="I98" s="29">
        <v>175000</v>
      </c>
      <c r="J98" s="29">
        <v>200000</v>
      </c>
      <c r="K98" s="29">
        <v>153098</v>
      </c>
      <c r="L98" s="29">
        <v>150000</v>
      </c>
      <c r="M98" s="29">
        <v>145000</v>
      </c>
      <c r="N98" s="29">
        <v>145000</v>
      </c>
      <c r="O98" s="29">
        <v>250000</v>
      </c>
      <c r="P98" s="29">
        <v>250000</v>
      </c>
    </row>
    <row r="99" spans="1:16" x14ac:dyDescent="0.2">
      <c r="B99" s="25" t="s">
        <v>920</v>
      </c>
      <c r="C99" s="29">
        <v>0</v>
      </c>
      <c r="D99" s="29">
        <v>0</v>
      </c>
      <c r="E99" s="29">
        <v>160000</v>
      </c>
      <c r="F99" s="29">
        <v>50000</v>
      </c>
      <c r="G99" s="29">
        <v>45000</v>
      </c>
      <c r="H99" s="29">
        <v>45000</v>
      </c>
      <c r="I99" s="29">
        <v>45000</v>
      </c>
      <c r="J99" s="29">
        <v>0</v>
      </c>
      <c r="K99" s="29">
        <v>20000</v>
      </c>
      <c r="L99" s="29">
        <v>20000</v>
      </c>
      <c r="M99" s="29">
        <v>11000</v>
      </c>
      <c r="N99" s="29">
        <v>11000</v>
      </c>
      <c r="O99" s="29">
        <v>11000</v>
      </c>
      <c r="P99" s="29">
        <v>11000</v>
      </c>
    </row>
    <row r="100" spans="1:16" x14ac:dyDescent="0.2">
      <c r="B100" s="25" t="s">
        <v>921</v>
      </c>
      <c r="C100" s="29">
        <v>2000</v>
      </c>
      <c r="D100" s="29">
        <v>2000</v>
      </c>
      <c r="E100" s="29">
        <v>2000</v>
      </c>
      <c r="F100" s="29">
        <v>1000</v>
      </c>
      <c r="G100" s="29">
        <v>3000</v>
      </c>
      <c r="H100" s="29">
        <v>3000</v>
      </c>
      <c r="I100" s="29">
        <v>3000</v>
      </c>
      <c r="J100" s="29">
        <v>3000</v>
      </c>
      <c r="K100" s="29">
        <v>3000</v>
      </c>
      <c r="L100" s="29">
        <v>3000</v>
      </c>
      <c r="M100" s="29">
        <v>3500</v>
      </c>
      <c r="N100" s="29">
        <v>3500</v>
      </c>
      <c r="O100" s="29">
        <v>3500</v>
      </c>
      <c r="P100" s="29">
        <v>3500</v>
      </c>
    </row>
    <row r="101" spans="1:16" x14ac:dyDescent="0.2">
      <c r="B101" s="25" t="s">
        <v>922</v>
      </c>
      <c r="C101" s="29">
        <v>0</v>
      </c>
      <c r="D101" s="29">
        <v>100000</v>
      </c>
      <c r="E101" s="29">
        <v>75000</v>
      </c>
      <c r="F101" s="29">
        <v>77000</v>
      </c>
      <c r="G101" s="29">
        <v>25000</v>
      </c>
      <c r="H101" s="29">
        <v>25000</v>
      </c>
      <c r="I101" s="29">
        <v>15000</v>
      </c>
      <c r="J101" s="29">
        <v>7500</v>
      </c>
      <c r="K101" s="29">
        <v>7500</v>
      </c>
      <c r="L101" s="29">
        <v>7500</v>
      </c>
      <c r="M101" s="29">
        <v>7500</v>
      </c>
      <c r="N101" s="29">
        <v>7500</v>
      </c>
      <c r="O101" s="29">
        <v>7500</v>
      </c>
      <c r="P101" s="29">
        <v>7500</v>
      </c>
    </row>
    <row r="102" spans="1:16" x14ac:dyDescent="0.2">
      <c r="B102" s="25" t="s">
        <v>923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6000</v>
      </c>
      <c r="P102" s="29">
        <v>6000</v>
      </c>
    </row>
    <row r="103" spans="1:16" x14ac:dyDescent="0.2">
      <c r="B103" s="25" t="s">
        <v>924</v>
      </c>
      <c r="C103" s="29">
        <v>0</v>
      </c>
      <c r="D103" s="29">
        <v>70000</v>
      </c>
      <c r="E103" s="29">
        <v>70000</v>
      </c>
      <c r="F103" s="29">
        <v>20000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</row>
    <row r="104" spans="1:16" x14ac:dyDescent="0.2">
      <c r="B104" s="25" t="s">
        <v>925</v>
      </c>
      <c r="C104" s="29">
        <v>40000</v>
      </c>
      <c r="D104" s="29">
        <v>60000</v>
      </c>
      <c r="E104" s="29">
        <v>60000</v>
      </c>
      <c r="F104" s="29">
        <v>36000</v>
      </c>
      <c r="G104" s="29">
        <v>36000</v>
      </c>
      <c r="H104" s="29">
        <v>36000</v>
      </c>
      <c r="I104" s="29">
        <v>36000</v>
      </c>
      <c r="J104" s="29">
        <v>440000</v>
      </c>
      <c r="K104" s="29">
        <v>0</v>
      </c>
      <c r="L104" s="29">
        <v>0</v>
      </c>
      <c r="M104" s="29">
        <v>100000</v>
      </c>
      <c r="N104" s="29">
        <v>100000</v>
      </c>
      <c r="O104" s="29">
        <v>0</v>
      </c>
      <c r="P104" s="29">
        <v>0</v>
      </c>
    </row>
    <row r="105" spans="1:16" x14ac:dyDescent="0.2">
      <c r="B105" s="25" t="s">
        <v>926</v>
      </c>
      <c r="C105" s="29">
        <v>4000000</v>
      </c>
      <c r="D105" s="29">
        <v>5200000</v>
      </c>
      <c r="E105" s="29">
        <v>5693276</v>
      </c>
      <c r="F105" s="29">
        <v>5700000</v>
      </c>
      <c r="G105" s="29">
        <v>5500000</v>
      </c>
      <c r="H105" s="29">
        <v>5800000</v>
      </c>
      <c r="I105" s="29">
        <v>6100000</v>
      </c>
      <c r="J105" s="29">
        <v>6800000</v>
      </c>
      <c r="K105" s="29">
        <v>6800000</v>
      </c>
      <c r="L105" s="29">
        <v>7000000</v>
      </c>
      <c r="M105" s="29">
        <v>7000000</v>
      </c>
      <c r="N105" s="29">
        <v>7150000</v>
      </c>
      <c r="O105" s="29">
        <v>4500000</v>
      </c>
      <c r="P105" s="29">
        <v>3750000</v>
      </c>
    </row>
    <row r="106" spans="1:16" x14ac:dyDescent="0.2">
      <c r="B106" s="25" t="s">
        <v>927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300000</v>
      </c>
      <c r="N106" s="29">
        <v>300000</v>
      </c>
      <c r="O106" s="29">
        <v>0</v>
      </c>
      <c r="P106" s="29">
        <v>0</v>
      </c>
    </row>
    <row r="107" spans="1:16" x14ac:dyDescent="0.2">
      <c r="B107" s="25" t="s">
        <v>928</v>
      </c>
      <c r="C107" s="29">
        <v>8200000</v>
      </c>
      <c r="D107" s="29">
        <v>9000000</v>
      </c>
      <c r="E107" s="29">
        <v>9000000</v>
      </c>
      <c r="F107" s="29">
        <v>9000000</v>
      </c>
      <c r="G107" s="29">
        <v>9000000</v>
      </c>
      <c r="H107" s="29">
        <v>10000000</v>
      </c>
      <c r="I107" s="29">
        <v>10151178</v>
      </c>
      <c r="J107" s="29">
        <v>16200000</v>
      </c>
      <c r="K107" s="29">
        <v>15950000</v>
      </c>
      <c r="L107" s="29">
        <v>11900000</v>
      </c>
      <c r="M107" s="29">
        <v>17900000</v>
      </c>
      <c r="N107" s="29">
        <v>19450000</v>
      </c>
      <c r="O107" s="29">
        <v>13700000</v>
      </c>
      <c r="P107" s="29">
        <v>15000000</v>
      </c>
    </row>
    <row r="108" spans="1:16" x14ac:dyDescent="0.2">
      <c r="B108" s="25" t="s">
        <v>929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65000</v>
      </c>
      <c r="K108" s="29">
        <v>65000</v>
      </c>
      <c r="L108" s="29">
        <v>65000</v>
      </c>
      <c r="M108" s="29">
        <v>65000</v>
      </c>
      <c r="N108" s="29">
        <v>65000</v>
      </c>
      <c r="O108" s="29">
        <v>65000</v>
      </c>
      <c r="P108" s="29">
        <v>65000</v>
      </c>
    </row>
    <row r="109" spans="1:16" x14ac:dyDescent="0.2">
      <c r="B109" s="25" t="s">
        <v>930</v>
      </c>
      <c r="C109" s="29">
        <v>0</v>
      </c>
      <c r="D109" s="29">
        <v>0</v>
      </c>
      <c r="E109" s="29">
        <v>0</v>
      </c>
      <c r="F109" s="29">
        <v>0</v>
      </c>
      <c r="G109" s="29">
        <v>50000</v>
      </c>
      <c r="H109" s="29">
        <v>0</v>
      </c>
      <c r="I109" s="29">
        <v>50000</v>
      </c>
      <c r="J109" s="29">
        <v>50000</v>
      </c>
      <c r="K109" s="29">
        <v>50000</v>
      </c>
      <c r="L109" s="29">
        <v>50000</v>
      </c>
      <c r="M109" s="29">
        <v>50000</v>
      </c>
      <c r="N109" s="29">
        <v>50000</v>
      </c>
      <c r="O109" s="29">
        <v>50000</v>
      </c>
      <c r="P109" s="29">
        <v>50000</v>
      </c>
    </row>
    <row r="110" spans="1:16" x14ac:dyDescent="0.2">
      <c r="B110" s="25" t="s">
        <v>931</v>
      </c>
      <c r="C110" s="29">
        <v>20000</v>
      </c>
      <c r="D110" s="29">
        <v>0</v>
      </c>
      <c r="E110" s="29">
        <v>0</v>
      </c>
      <c r="F110" s="29">
        <v>25000</v>
      </c>
      <c r="G110" s="29">
        <v>25000</v>
      </c>
      <c r="H110" s="29">
        <v>25000</v>
      </c>
      <c r="I110" s="29">
        <v>25000</v>
      </c>
      <c r="J110" s="29">
        <v>35000</v>
      </c>
      <c r="K110" s="29">
        <v>35000</v>
      </c>
      <c r="L110" s="29">
        <v>35000</v>
      </c>
      <c r="M110" s="29">
        <v>35000</v>
      </c>
      <c r="N110" s="29">
        <v>35000</v>
      </c>
      <c r="O110" s="29">
        <v>35000</v>
      </c>
      <c r="P110" s="29">
        <v>35000</v>
      </c>
    </row>
    <row r="112" spans="1:16" ht="15" thickBot="1" x14ac:dyDescent="0.25">
      <c r="A112" s="88" t="s">
        <v>932</v>
      </c>
      <c r="B112" s="67"/>
      <c r="C112" s="61">
        <f t="shared" ref="C112:N112" si="15">SUM(C74:C111)</f>
        <v>14367500</v>
      </c>
      <c r="D112" s="61">
        <f t="shared" si="15"/>
        <v>16408000</v>
      </c>
      <c r="E112" s="61">
        <f t="shared" si="15"/>
        <v>17443776</v>
      </c>
      <c r="F112" s="61">
        <f t="shared" si="15"/>
        <v>17220500</v>
      </c>
      <c r="G112" s="61">
        <f t="shared" si="15"/>
        <v>16827500</v>
      </c>
      <c r="H112" s="61">
        <f t="shared" si="15"/>
        <v>18137085</v>
      </c>
      <c r="I112" s="61">
        <f t="shared" si="15"/>
        <v>18553678</v>
      </c>
      <c r="J112" s="61">
        <f t="shared" si="15"/>
        <v>26058000</v>
      </c>
      <c r="K112" s="61">
        <f t="shared" si="15"/>
        <v>25091098</v>
      </c>
      <c r="L112" s="61">
        <f t="shared" si="15"/>
        <v>21695500</v>
      </c>
      <c r="M112" s="61">
        <f t="shared" si="15"/>
        <v>28432000</v>
      </c>
      <c r="N112" s="61">
        <f t="shared" si="15"/>
        <v>29607500</v>
      </c>
      <c r="O112" s="61">
        <f t="shared" ref="O112" si="16">SUM(O74:O111)</f>
        <v>20918500</v>
      </c>
      <c r="P112" s="61">
        <f t="shared" ref="P112" si="17">SUM(P74:P111)</f>
        <v>21452495</v>
      </c>
    </row>
    <row r="113" spans="1:16" ht="15" thickTop="1" x14ac:dyDescent="0.2"/>
    <row r="114" spans="1:16" x14ac:dyDescent="0.2">
      <c r="A114" s="78" t="s">
        <v>933</v>
      </c>
    </row>
    <row r="115" spans="1:16" x14ac:dyDescent="0.2">
      <c r="B115" s="25" t="s">
        <v>934</v>
      </c>
      <c r="C115" s="29">
        <v>1500000</v>
      </c>
      <c r="D115" s="29">
        <v>250000</v>
      </c>
      <c r="E115" s="29">
        <v>150000</v>
      </c>
      <c r="F115" s="29">
        <v>50000</v>
      </c>
      <c r="G115" s="29">
        <v>40000</v>
      </c>
      <c r="H115" s="29">
        <v>25000</v>
      </c>
      <c r="I115" s="29">
        <v>25000</v>
      </c>
      <c r="J115" s="29">
        <v>25000</v>
      </c>
      <c r="K115" s="29">
        <v>25000</v>
      </c>
      <c r="L115" s="29">
        <v>25000</v>
      </c>
      <c r="M115" s="29">
        <v>700000</v>
      </c>
      <c r="N115" s="29">
        <v>700000</v>
      </c>
      <c r="O115" s="29">
        <v>500000</v>
      </c>
      <c r="P115" s="29">
        <v>500000</v>
      </c>
    </row>
    <row r="117" spans="1:16" ht="15" thickBot="1" x14ac:dyDescent="0.25">
      <c r="A117" s="87" t="s">
        <v>935</v>
      </c>
      <c r="B117" s="67"/>
      <c r="C117" s="61">
        <f>SUM(C115:C116)</f>
        <v>1500000</v>
      </c>
      <c r="D117" s="61">
        <f t="shared" ref="D117:O117" si="18">SUM(D115:D116)</f>
        <v>250000</v>
      </c>
      <c r="E117" s="61">
        <f t="shared" si="18"/>
        <v>150000</v>
      </c>
      <c r="F117" s="61">
        <f t="shared" si="18"/>
        <v>50000</v>
      </c>
      <c r="G117" s="61">
        <f t="shared" si="18"/>
        <v>40000</v>
      </c>
      <c r="H117" s="61">
        <f t="shared" si="18"/>
        <v>25000</v>
      </c>
      <c r="I117" s="61">
        <f t="shared" si="18"/>
        <v>25000</v>
      </c>
      <c r="J117" s="61">
        <f t="shared" si="18"/>
        <v>25000</v>
      </c>
      <c r="K117" s="61">
        <f t="shared" si="18"/>
        <v>25000</v>
      </c>
      <c r="L117" s="61">
        <f t="shared" si="18"/>
        <v>25000</v>
      </c>
      <c r="M117" s="61">
        <f t="shared" si="18"/>
        <v>700000</v>
      </c>
      <c r="N117" s="61">
        <f t="shared" si="18"/>
        <v>700000</v>
      </c>
      <c r="O117" s="61">
        <f t="shared" si="18"/>
        <v>500000</v>
      </c>
      <c r="P117" s="61">
        <f t="shared" ref="P117" si="19">SUM(P115:P116)</f>
        <v>500000</v>
      </c>
    </row>
    <row r="118" spans="1:16" ht="15" thickTop="1" x14ac:dyDescent="0.2">
      <c r="A118" s="4"/>
      <c r="B118" s="50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1:16" x14ac:dyDescent="0.2">
      <c r="A119" s="78" t="s">
        <v>936</v>
      </c>
      <c r="B119" s="50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1:16" x14ac:dyDescent="0.2">
      <c r="B120" s="28" t="s">
        <v>937</v>
      </c>
    </row>
    <row r="121" spans="1:16" x14ac:dyDescent="0.2">
      <c r="B121" s="25" t="s">
        <v>938</v>
      </c>
      <c r="C121" s="29">
        <v>4057</v>
      </c>
      <c r="D121" s="29">
        <v>4057</v>
      </c>
      <c r="E121" s="29">
        <v>4057</v>
      </c>
      <c r="F121" s="29">
        <v>4000</v>
      </c>
      <c r="G121" s="29">
        <v>4000</v>
      </c>
      <c r="H121" s="29">
        <v>3000</v>
      </c>
      <c r="I121" s="29">
        <v>3000</v>
      </c>
      <c r="J121" s="29">
        <v>3000</v>
      </c>
      <c r="K121" s="29">
        <v>3000</v>
      </c>
      <c r="L121" s="29">
        <v>3000</v>
      </c>
      <c r="M121" s="29">
        <v>3000</v>
      </c>
      <c r="N121" s="29">
        <v>3000</v>
      </c>
      <c r="O121" s="29">
        <v>3000</v>
      </c>
      <c r="P121" s="29">
        <v>3000</v>
      </c>
    </row>
    <row r="122" spans="1:16" x14ac:dyDescent="0.2">
      <c r="B122" s="25" t="s">
        <v>939</v>
      </c>
      <c r="C122" s="29">
        <v>400000</v>
      </c>
      <c r="D122" s="29">
        <v>0</v>
      </c>
      <c r="E122" s="29">
        <v>0</v>
      </c>
      <c r="F122" s="29">
        <v>92021</v>
      </c>
      <c r="G122" s="29">
        <v>92021</v>
      </c>
      <c r="H122" s="29">
        <v>15000</v>
      </c>
      <c r="I122" s="29">
        <v>15000</v>
      </c>
      <c r="J122" s="29">
        <v>15000</v>
      </c>
      <c r="K122" s="29">
        <v>15000</v>
      </c>
      <c r="L122" s="29">
        <v>15000</v>
      </c>
      <c r="M122" s="29">
        <v>15000</v>
      </c>
      <c r="N122" s="29">
        <v>15000</v>
      </c>
      <c r="O122" s="29">
        <v>15000</v>
      </c>
      <c r="P122" s="29">
        <v>15000</v>
      </c>
    </row>
    <row r="123" spans="1:16" x14ac:dyDescent="0.2">
      <c r="B123" s="25" t="s">
        <v>940</v>
      </c>
      <c r="C123" s="29">
        <v>0</v>
      </c>
      <c r="D123" s="29">
        <v>240000</v>
      </c>
      <c r="E123" s="29">
        <v>240000</v>
      </c>
      <c r="F123" s="29">
        <v>240000</v>
      </c>
      <c r="G123" s="29">
        <v>240000</v>
      </c>
      <c r="H123" s="29">
        <v>240000</v>
      </c>
      <c r="I123" s="29">
        <v>240000</v>
      </c>
      <c r="J123" s="29">
        <v>240000</v>
      </c>
      <c r="K123" s="29">
        <v>240000</v>
      </c>
      <c r="L123" s="29">
        <v>240000</v>
      </c>
      <c r="M123" s="29">
        <v>240000</v>
      </c>
      <c r="N123" s="29">
        <v>240000</v>
      </c>
      <c r="O123" s="29">
        <v>240000</v>
      </c>
      <c r="P123" s="29">
        <v>240000</v>
      </c>
    </row>
    <row r="124" spans="1:16" x14ac:dyDescent="0.2">
      <c r="B124" s="25" t="s">
        <v>941</v>
      </c>
      <c r="C124" s="29">
        <v>9000</v>
      </c>
      <c r="D124" s="29">
        <v>9000</v>
      </c>
      <c r="E124" s="29">
        <v>25000</v>
      </c>
      <c r="F124" s="29">
        <v>10000</v>
      </c>
      <c r="G124" s="29">
        <v>10000</v>
      </c>
      <c r="H124" s="29">
        <v>8000</v>
      </c>
      <c r="I124" s="29">
        <v>5000</v>
      </c>
      <c r="J124" s="29">
        <v>5000</v>
      </c>
      <c r="K124" s="29">
        <v>5000</v>
      </c>
      <c r="L124" s="29">
        <v>5000</v>
      </c>
      <c r="M124" s="29">
        <v>6300</v>
      </c>
      <c r="N124" s="29">
        <v>10800</v>
      </c>
      <c r="O124" s="29">
        <v>10800</v>
      </c>
      <c r="P124" s="29">
        <v>10800</v>
      </c>
    </row>
    <row r="125" spans="1:16" ht="15" thickBot="1" x14ac:dyDescent="0.25"/>
    <row r="126" spans="1:16" ht="15" thickTop="1" x14ac:dyDescent="0.2">
      <c r="A126" s="85"/>
      <c r="B126" s="89" t="s">
        <v>857</v>
      </c>
      <c r="C126" s="33">
        <f t="shared" ref="C126:N126" si="20">SUM(C121:C125)</f>
        <v>413057</v>
      </c>
      <c r="D126" s="33">
        <f t="shared" si="20"/>
        <v>253057</v>
      </c>
      <c r="E126" s="33">
        <f t="shared" si="20"/>
        <v>269057</v>
      </c>
      <c r="F126" s="33">
        <f t="shared" si="20"/>
        <v>346021</v>
      </c>
      <c r="G126" s="33">
        <f t="shared" si="20"/>
        <v>346021</v>
      </c>
      <c r="H126" s="33">
        <f t="shared" si="20"/>
        <v>266000</v>
      </c>
      <c r="I126" s="33">
        <f t="shared" si="20"/>
        <v>263000</v>
      </c>
      <c r="J126" s="33">
        <f t="shared" si="20"/>
        <v>263000</v>
      </c>
      <c r="K126" s="33">
        <f t="shared" si="20"/>
        <v>263000</v>
      </c>
      <c r="L126" s="33">
        <f t="shared" si="20"/>
        <v>263000</v>
      </c>
      <c r="M126" s="33">
        <f>SUM(M121:M125)</f>
        <v>264300</v>
      </c>
      <c r="N126" s="33">
        <f t="shared" si="20"/>
        <v>268800</v>
      </c>
      <c r="O126" s="33">
        <f t="shared" ref="O126" si="21">SUM(O121:O125)</f>
        <v>268800</v>
      </c>
      <c r="P126" s="33">
        <f t="shared" ref="P126" si="22">SUM(P121:P125)</f>
        <v>268800</v>
      </c>
    </row>
    <row r="129" spans="1:16" x14ac:dyDescent="0.2">
      <c r="B129" s="28" t="s">
        <v>942</v>
      </c>
    </row>
    <row r="130" spans="1:16" x14ac:dyDescent="0.2">
      <c r="B130" s="25" t="s">
        <v>943</v>
      </c>
      <c r="C130" s="29">
        <v>45000</v>
      </c>
      <c r="D130" s="29">
        <v>75000</v>
      </c>
      <c r="E130" s="29">
        <v>80000</v>
      </c>
      <c r="F130" s="29">
        <v>95000</v>
      </c>
      <c r="G130" s="29">
        <v>90000</v>
      </c>
      <c r="H130" s="29">
        <v>75000</v>
      </c>
      <c r="I130" s="29">
        <v>70000</v>
      </c>
      <c r="J130" s="29">
        <v>50000</v>
      </c>
      <c r="K130" s="29">
        <v>50000</v>
      </c>
      <c r="L130" s="29">
        <v>50000</v>
      </c>
      <c r="M130" s="29">
        <v>50000</v>
      </c>
      <c r="N130" s="29">
        <v>50000</v>
      </c>
      <c r="O130" s="29">
        <v>50000</v>
      </c>
      <c r="P130" s="29">
        <v>50000</v>
      </c>
    </row>
    <row r="131" spans="1:16" x14ac:dyDescent="0.2">
      <c r="B131" s="25" t="s">
        <v>944</v>
      </c>
      <c r="C131" s="29">
        <v>0</v>
      </c>
      <c r="D131" s="29">
        <v>20000</v>
      </c>
      <c r="E131" s="29">
        <v>15000</v>
      </c>
      <c r="F131" s="29">
        <v>0</v>
      </c>
      <c r="G131" s="29">
        <v>0</v>
      </c>
      <c r="H131" s="29">
        <v>50000</v>
      </c>
      <c r="I131" s="29">
        <v>50000</v>
      </c>
      <c r="J131" s="29">
        <v>100000</v>
      </c>
      <c r="K131" s="29">
        <v>100000</v>
      </c>
      <c r="L131" s="29">
        <v>100000</v>
      </c>
      <c r="M131" s="29">
        <v>200000</v>
      </c>
      <c r="N131" s="29">
        <v>100000</v>
      </c>
      <c r="O131" s="29">
        <v>100000</v>
      </c>
      <c r="P131" s="29">
        <v>100000</v>
      </c>
    </row>
    <row r="132" spans="1:16" x14ac:dyDescent="0.2">
      <c r="B132" s="25" t="s">
        <v>945</v>
      </c>
      <c r="C132" s="29">
        <v>5000</v>
      </c>
      <c r="D132" s="29">
        <v>5000</v>
      </c>
      <c r="E132" s="29">
        <v>5000</v>
      </c>
      <c r="F132" s="29">
        <v>5000</v>
      </c>
      <c r="G132" s="29">
        <v>5000</v>
      </c>
      <c r="H132" s="29">
        <v>5000</v>
      </c>
      <c r="I132" s="29">
        <v>5000</v>
      </c>
      <c r="J132" s="29">
        <v>3000</v>
      </c>
      <c r="K132" s="29">
        <v>8000</v>
      </c>
      <c r="L132" s="29">
        <v>8000</v>
      </c>
      <c r="M132" s="29">
        <v>8000</v>
      </c>
      <c r="N132" s="29">
        <v>8000</v>
      </c>
      <c r="O132" s="29">
        <v>8000</v>
      </c>
      <c r="P132" s="29">
        <v>8000</v>
      </c>
    </row>
    <row r="133" spans="1:16" x14ac:dyDescent="0.2">
      <c r="B133" s="25" t="s">
        <v>946</v>
      </c>
      <c r="C133" s="29">
        <v>6000000</v>
      </c>
      <c r="D133" s="29">
        <v>5250000</v>
      </c>
      <c r="E133" s="29">
        <v>5750000</v>
      </c>
      <c r="F133" s="29">
        <v>5375000</v>
      </c>
      <c r="G133" s="29">
        <v>5300000</v>
      </c>
      <c r="H133" s="29">
        <v>5000000</v>
      </c>
      <c r="I133" s="29">
        <v>5200000</v>
      </c>
      <c r="J133" s="29">
        <v>5200000</v>
      </c>
      <c r="K133" s="29">
        <v>4500000</v>
      </c>
      <c r="L133" s="29">
        <v>4800000</v>
      </c>
      <c r="M133" s="29">
        <v>5000000</v>
      </c>
      <c r="N133" s="29">
        <v>5000000</v>
      </c>
      <c r="O133" s="29">
        <v>4100000</v>
      </c>
      <c r="P133" s="29">
        <v>3850000</v>
      </c>
    </row>
    <row r="134" spans="1:16" x14ac:dyDescent="0.2">
      <c r="B134" s="25" t="s">
        <v>947</v>
      </c>
      <c r="C134" s="29">
        <v>0</v>
      </c>
      <c r="D134" s="29">
        <v>0</v>
      </c>
      <c r="E134" s="29">
        <v>0</v>
      </c>
      <c r="F134" s="29">
        <v>350000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</row>
    <row r="135" spans="1:16" x14ac:dyDescent="0.2">
      <c r="B135" s="25" t="s">
        <v>948</v>
      </c>
      <c r="C135" s="29">
        <v>0</v>
      </c>
      <c r="D135" s="29">
        <v>0</v>
      </c>
      <c r="E135" s="29">
        <v>0</v>
      </c>
      <c r="F135" s="29">
        <v>350000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500000</v>
      </c>
      <c r="O135" s="29">
        <v>0</v>
      </c>
      <c r="P135" s="29">
        <v>0</v>
      </c>
    </row>
    <row r="136" spans="1:16" x14ac:dyDescent="0.2">
      <c r="B136" s="25" t="s">
        <v>949</v>
      </c>
      <c r="C136" s="29">
        <v>0</v>
      </c>
      <c r="D136" s="29">
        <v>0</v>
      </c>
      <c r="E136" s="29">
        <v>0</v>
      </c>
      <c r="F136" s="29">
        <v>350000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300000</v>
      </c>
      <c r="O136" s="29">
        <v>0</v>
      </c>
      <c r="P136" s="29">
        <v>0</v>
      </c>
    </row>
    <row r="137" spans="1:16" x14ac:dyDescent="0.2">
      <c r="B137" s="25" t="s">
        <v>950</v>
      </c>
      <c r="C137" s="29">
        <v>25000</v>
      </c>
      <c r="D137" s="29">
        <v>25000</v>
      </c>
      <c r="E137" s="29">
        <v>25000</v>
      </c>
      <c r="F137" s="29">
        <v>10000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</row>
    <row r="138" spans="1:16" ht="15" thickBot="1" x14ac:dyDescent="0.25"/>
    <row r="139" spans="1:16" ht="15" thickTop="1" x14ac:dyDescent="0.2">
      <c r="A139" s="85"/>
      <c r="B139" s="86" t="s">
        <v>857</v>
      </c>
      <c r="C139" s="33">
        <f>SUM(C130:C138)</f>
        <v>6075000</v>
      </c>
      <c r="D139" s="33">
        <f t="shared" ref="D139:O139" si="23">SUM(D130:D138)</f>
        <v>5375000</v>
      </c>
      <c r="E139" s="33">
        <f t="shared" si="23"/>
        <v>5875000</v>
      </c>
      <c r="F139" s="33">
        <f t="shared" si="23"/>
        <v>6535000</v>
      </c>
      <c r="G139" s="33">
        <f t="shared" si="23"/>
        <v>5395000</v>
      </c>
      <c r="H139" s="33">
        <f t="shared" si="23"/>
        <v>5130000</v>
      </c>
      <c r="I139" s="33">
        <f t="shared" si="23"/>
        <v>5325000</v>
      </c>
      <c r="J139" s="33">
        <f t="shared" si="23"/>
        <v>5353000</v>
      </c>
      <c r="K139" s="33">
        <f t="shared" si="23"/>
        <v>4658000</v>
      </c>
      <c r="L139" s="33">
        <f t="shared" si="23"/>
        <v>4958000</v>
      </c>
      <c r="M139" s="33">
        <f t="shared" si="23"/>
        <v>5258000</v>
      </c>
      <c r="N139" s="33">
        <f t="shared" si="23"/>
        <v>5958000</v>
      </c>
      <c r="O139" s="33">
        <f t="shared" si="23"/>
        <v>4258000</v>
      </c>
      <c r="P139" s="33">
        <f t="shared" ref="P139" si="24">SUM(P130:P138)</f>
        <v>4008000</v>
      </c>
    </row>
    <row r="140" spans="1:16" ht="15.75" customHeight="1" x14ac:dyDescent="0.2"/>
    <row r="141" spans="1:16" ht="15" thickBot="1" x14ac:dyDescent="0.25">
      <c r="A141" s="87" t="s">
        <v>951</v>
      </c>
      <c r="B141" s="67"/>
      <c r="C141" s="61">
        <f>+C139+C126</f>
        <v>6488057</v>
      </c>
      <c r="D141" s="61">
        <f t="shared" ref="D141:O141" si="25">+D139+D126</f>
        <v>5628057</v>
      </c>
      <c r="E141" s="61">
        <f t="shared" si="25"/>
        <v>6144057</v>
      </c>
      <c r="F141" s="61">
        <f t="shared" si="25"/>
        <v>6881021</v>
      </c>
      <c r="G141" s="61">
        <f t="shared" si="25"/>
        <v>5741021</v>
      </c>
      <c r="H141" s="61">
        <f t="shared" si="25"/>
        <v>5396000</v>
      </c>
      <c r="I141" s="61">
        <f t="shared" si="25"/>
        <v>5588000</v>
      </c>
      <c r="J141" s="61">
        <f t="shared" si="25"/>
        <v>5616000</v>
      </c>
      <c r="K141" s="61">
        <f t="shared" si="25"/>
        <v>4921000</v>
      </c>
      <c r="L141" s="61">
        <f t="shared" si="25"/>
        <v>5221000</v>
      </c>
      <c r="M141" s="61">
        <f t="shared" si="25"/>
        <v>5522300</v>
      </c>
      <c r="N141" s="61">
        <f t="shared" si="25"/>
        <v>6226800</v>
      </c>
      <c r="O141" s="61">
        <f t="shared" si="25"/>
        <v>4526800</v>
      </c>
      <c r="P141" s="61">
        <f t="shared" ref="P141" si="26">+P139+P126</f>
        <v>4276800</v>
      </c>
    </row>
    <row r="142" spans="1:16" ht="15" thickTop="1" x14ac:dyDescent="0.2"/>
    <row r="143" spans="1:16" x14ac:dyDescent="0.2">
      <c r="A143" s="27" t="s">
        <v>952</v>
      </c>
    </row>
    <row r="144" spans="1:16" x14ac:dyDescent="0.2">
      <c r="B144" s="28" t="s">
        <v>953</v>
      </c>
    </row>
    <row r="145" spans="1:16" x14ac:dyDescent="0.2">
      <c r="B145" s="25" t="s">
        <v>954</v>
      </c>
      <c r="C145" s="29">
        <v>866935</v>
      </c>
      <c r="D145" s="29">
        <v>888460</v>
      </c>
      <c r="E145" s="29">
        <v>1112890</v>
      </c>
      <c r="F145" s="29">
        <v>1112890</v>
      </c>
      <c r="G145" s="29">
        <v>1100000</v>
      </c>
      <c r="H145" s="29">
        <v>1000000</v>
      </c>
      <c r="I145" s="29">
        <v>1033235</v>
      </c>
      <c r="J145" s="29">
        <v>1091275</v>
      </c>
      <c r="K145" s="29">
        <v>1091275</v>
      </c>
      <c r="L145" s="29">
        <v>1091275</v>
      </c>
      <c r="M145" s="29">
        <v>1091275</v>
      </c>
      <c r="N145" s="29">
        <v>1091275</v>
      </c>
      <c r="O145" s="29">
        <v>1100000</v>
      </c>
      <c r="P145" s="29">
        <v>1100000</v>
      </c>
    </row>
    <row r="146" spans="1:16" x14ac:dyDescent="0.2">
      <c r="B146" s="25" t="s">
        <v>955</v>
      </c>
      <c r="C146" s="29">
        <v>65707</v>
      </c>
      <c r="D146" s="29">
        <v>64150</v>
      </c>
      <c r="E146" s="29">
        <v>68338</v>
      </c>
      <c r="F146" s="29">
        <v>57000</v>
      </c>
      <c r="G146" s="29">
        <v>57000</v>
      </c>
      <c r="H146" s="29">
        <v>0</v>
      </c>
      <c r="I146" s="29">
        <v>0</v>
      </c>
      <c r="J146" s="29">
        <v>45000</v>
      </c>
      <c r="K146" s="29">
        <v>45000</v>
      </c>
      <c r="L146" s="29">
        <v>45000</v>
      </c>
      <c r="M146" s="29">
        <v>45000</v>
      </c>
      <c r="N146" s="29">
        <v>45000</v>
      </c>
      <c r="O146" s="29">
        <v>45000</v>
      </c>
      <c r="P146" s="29">
        <v>45000</v>
      </c>
    </row>
    <row r="147" spans="1:16" x14ac:dyDescent="0.2">
      <c r="B147" s="25" t="s">
        <v>956</v>
      </c>
      <c r="C147" s="29">
        <v>60504</v>
      </c>
      <c r="D147" s="29">
        <v>62319</v>
      </c>
      <c r="E147" s="29">
        <v>64188</v>
      </c>
      <c r="F147" s="29">
        <v>65000</v>
      </c>
      <c r="G147" s="29">
        <v>65000</v>
      </c>
      <c r="H147" s="29">
        <v>65000</v>
      </c>
      <c r="I147" s="29">
        <v>65000</v>
      </c>
      <c r="J147" s="29">
        <v>65000</v>
      </c>
      <c r="K147" s="29">
        <v>65000</v>
      </c>
      <c r="L147" s="29">
        <v>65000</v>
      </c>
      <c r="M147" s="29">
        <v>65000</v>
      </c>
      <c r="N147" s="29">
        <v>65000</v>
      </c>
      <c r="O147" s="29">
        <v>65000</v>
      </c>
      <c r="P147" s="29">
        <v>65000</v>
      </c>
    </row>
    <row r="148" spans="1:16" x14ac:dyDescent="0.2">
      <c r="B148" s="25" t="s">
        <v>957</v>
      </c>
      <c r="C148" s="29">
        <v>0</v>
      </c>
      <c r="D148" s="29">
        <v>580000</v>
      </c>
      <c r="E148" s="29">
        <v>580000</v>
      </c>
      <c r="F148" s="29">
        <v>580000</v>
      </c>
      <c r="G148" s="29">
        <v>750000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635000</v>
      </c>
      <c r="N148" s="29">
        <v>600000</v>
      </c>
      <c r="O148" s="29">
        <v>550000</v>
      </c>
      <c r="P148" s="29">
        <v>550000</v>
      </c>
    </row>
    <row r="149" spans="1:16" x14ac:dyDescent="0.2">
      <c r="B149" s="25" t="s">
        <v>958</v>
      </c>
      <c r="C149" s="29">
        <v>608400</v>
      </c>
      <c r="D149" s="29">
        <v>639593</v>
      </c>
      <c r="E149" s="29">
        <v>639593</v>
      </c>
      <c r="F149" s="29">
        <v>639593</v>
      </c>
      <c r="G149" s="29">
        <v>608400</v>
      </c>
      <c r="H149" s="29">
        <v>608400</v>
      </c>
      <c r="I149" s="29">
        <v>608400</v>
      </c>
      <c r="J149" s="29">
        <v>608400</v>
      </c>
      <c r="K149" s="29">
        <v>608400</v>
      </c>
      <c r="L149" s="29">
        <v>608400</v>
      </c>
      <c r="M149" s="29">
        <v>608400</v>
      </c>
      <c r="N149" s="29">
        <v>608400</v>
      </c>
      <c r="O149" s="29">
        <v>608400</v>
      </c>
      <c r="P149" s="29">
        <v>608400</v>
      </c>
    </row>
    <row r="150" spans="1:16" x14ac:dyDescent="0.2">
      <c r="B150" s="25" t="s">
        <v>959</v>
      </c>
      <c r="C150" s="29">
        <v>0</v>
      </c>
      <c r="D150" s="29">
        <v>0</v>
      </c>
      <c r="E150" s="29">
        <v>0</v>
      </c>
      <c r="F150" s="29">
        <v>0</v>
      </c>
      <c r="G150" s="29">
        <v>0</v>
      </c>
      <c r="H150" s="29">
        <v>0</v>
      </c>
      <c r="I150" s="29">
        <v>45000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</row>
    <row r="151" spans="1:16" x14ac:dyDescent="0.2">
      <c r="B151" s="25" t="s">
        <v>960</v>
      </c>
      <c r="C151" s="29">
        <v>25568</v>
      </c>
      <c r="D151" s="29">
        <v>0</v>
      </c>
      <c r="E151" s="29">
        <v>53586</v>
      </c>
      <c r="F151" s="29">
        <v>40000</v>
      </c>
      <c r="G151" s="29">
        <v>40000</v>
      </c>
      <c r="H151" s="29">
        <v>65000</v>
      </c>
      <c r="I151" s="29">
        <v>75000</v>
      </c>
      <c r="J151" s="29">
        <v>75000</v>
      </c>
      <c r="K151" s="29">
        <v>75000</v>
      </c>
      <c r="L151" s="29">
        <v>75000</v>
      </c>
      <c r="M151" s="29">
        <v>75000</v>
      </c>
      <c r="N151" s="29">
        <v>75000</v>
      </c>
      <c r="O151" s="29">
        <v>75000</v>
      </c>
      <c r="P151" s="29">
        <v>75000</v>
      </c>
    </row>
    <row r="152" spans="1:16" x14ac:dyDescent="0.2">
      <c r="B152" s="25" t="s">
        <v>961</v>
      </c>
      <c r="C152" s="29">
        <v>3000000</v>
      </c>
      <c r="D152" s="29">
        <v>0</v>
      </c>
      <c r="E152" s="29">
        <v>5000000</v>
      </c>
      <c r="F152" s="29">
        <v>2500000</v>
      </c>
      <c r="G152" s="29">
        <v>2500000</v>
      </c>
      <c r="H152" s="29">
        <v>2000000</v>
      </c>
      <c r="I152" s="29">
        <v>2000000</v>
      </c>
      <c r="J152" s="29">
        <v>2000000</v>
      </c>
      <c r="K152" s="29">
        <v>1500000</v>
      </c>
      <c r="L152" s="29">
        <v>1500000</v>
      </c>
      <c r="M152" s="29">
        <v>2600000</v>
      </c>
      <c r="N152" s="29">
        <v>4000000</v>
      </c>
      <c r="O152" s="29">
        <v>2800000</v>
      </c>
      <c r="P152" s="29">
        <v>1500000</v>
      </c>
    </row>
    <row r="153" spans="1:16" x14ac:dyDescent="0.2">
      <c r="B153" s="25" t="s">
        <v>962</v>
      </c>
      <c r="C153" s="29">
        <v>0</v>
      </c>
      <c r="D153" s="29">
        <v>0</v>
      </c>
      <c r="E153" s="29">
        <v>0</v>
      </c>
      <c r="F153" s="29">
        <v>0</v>
      </c>
      <c r="G153" s="29">
        <v>0</v>
      </c>
      <c r="H153" s="29">
        <v>500000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</row>
    <row r="154" spans="1:16" x14ac:dyDescent="0.2">
      <c r="B154" s="25" t="s">
        <v>963</v>
      </c>
      <c r="C154" s="29">
        <v>0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30000</v>
      </c>
      <c r="N154" s="29">
        <v>30000</v>
      </c>
      <c r="O154" s="29">
        <v>30000</v>
      </c>
      <c r="P154" s="29">
        <v>30000</v>
      </c>
    </row>
    <row r="155" spans="1:16" x14ac:dyDescent="0.2">
      <c r="B155" s="25" t="s">
        <v>960</v>
      </c>
      <c r="C155" s="29">
        <v>0</v>
      </c>
      <c r="D155" s="29">
        <v>50408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</row>
    <row r="156" spans="1:16" x14ac:dyDescent="0.2">
      <c r="B156" s="25" t="s">
        <v>964</v>
      </c>
      <c r="C156" s="29">
        <v>0</v>
      </c>
      <c r="D156" s="29">
        <v>25750</v>
      </c>
      <c r="E156" s="29">
        <v>29857</v>
      </c>
      <c r="F156" s="29">
        <v>30000</v>
      </c>
      <c r="G156" s="29">
        <v>30000</v>
      </c>
      <c r="H156" s="29">
        <v>29000</v>
      </c>
      <c r="I156" s="29">
        <v>29000</v>
      </c>
      <c r="J156" s="29">
        <v>29000</v>
      </c>
      <c r="K156" s="29">
        <v>29000</v>
      </c>
      <c r="L156" s="29">
        <v>29000</v>
      </c>
      <c r="M156" s="29">
        <v>29000</v>
      </c>
      <c r="N156" s="29">
        <v>29000</v>
      </c>
      <c r="O156" s="29">
        <v>29000</v>
      </c>
      <c r="P156" s="29">
        <v>29000</v>
      </c>
    </row>
    <row r="157" spans="1:16" x14ac:dyDescent="0.2">
      <c r="B157" s="25" t="s">
        <v>961</v>
      </c>
      <c r="C157" s="29">
        <v>0</v>
      </c>
      <c r="D157" s="29">
        <v>5000000</v>
      </c>
      <c r="E157" s="29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</row>
    <row r="158" spans="1:16" x14ac:dyDescent="0.2">
      <c r="B158" s="25" t="s">
        <v>965</v>
      </c>
      <c r="C158" s="29">
        <v>9603</v>
      </c>
      <c r="D158" s="29">
        <v>9375</v>
      </c>
      <c r="E158" s="29">
        <v>9987</v>
      </c>
      <c r="F158" s="29">
        <v>9500</v>
      </c>
      <c r="G158" s="29">
        <v>9500</v>
      </c>
      <c r="H158" s="29">
        <v>5000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</row>
    <row r="159" spans="1:16" ht="15" thickBot="1" x14ac:dyDescent="0.25"/>
    <row r="160" spans="1:16" ht="15" thickTop="1" x14ac:dyDescent="0.2">
      <c r="A160" s="85"/>
      <c r="B160" s="86" t="s">
        <v>857</v>
      </c>
      <c r="C160" s="33">
        <f>SUM(C145:C159)</f>
        <v>4636717</v>
      </c>
      <c r="D160" s="33">
        <f t="shared" ref="D160:O160" si="27">SUM(D145:D159)</f>
        <v>7320055</v>
      </c>
      <c r="E160" s="33">
        <f t="shared" si="27"/>
        <v>7558439</v>
      </c>
      <c r="F160" s="33">
        <f t="shared" si="27"/>
        <v>5033983</v>
      </c>
      <c r="G160" s="33">
        <f t="shared" si="27"/>
        <v>5159900</v>
      </c>
      <c r="H160" s="33">
        <f t="shared" si="27"/>
        <v>4272400</v>
      </c>
      <c r="I160" s="33">
        <f t="shared" si="27"/>
        <v>3855635</v>
      </c>
      <c r="J160" s="33">
        <f t="shared" si="27"/>
        <v>3913675</v>
      </c>
      <c r="K160" s="33">
        <f t="shared" si="27"/>
        <v>3413675</v>
      </c>
      <c r="L160" s="33">
        <f t="shared" si="27"/>
        <v>3413675</v>
      </c>
      <c r="M160" s="33">
        <f t="shared" si="27"/>
        <v>5178675</v>
      </c>
      <c r="N160" s="33">
        <f t="shared" si="27"/>
        <v>6543675</v>
      </c>
      <c r="O160" s="33">
        <f t="shared" si="27"/>
        <v>5302400</v>
      </c>
      <c r="P160" s="33">
        <f t="shared" ref="P160" si="28">SUM(P145:P159)</f>
        <v>4002400</v>
      </c>
    </row>
    <row r="162" spans="1:16" x14ac:dyDescent="0.2">
      <c r="B162" s="79" t="s">
        <v>966</v>
      </c>
    </row>
    <row r="163" spans="1:16" x14ac:dyDescent="0.2">
      <c r="B163" s="25" t="s">
        <v>967</v>
      </c>
      <c r="C163" s="29">
        <v>200000</v>
      </c>
      <c r="D163" s="29">
        <v>200000</v>
      </c>
      <c r="E163" s="29">
        <v>200000</v>
      </c>
      <c r="F163" s="29">
        <v>200000</v>
      </c>
      <c r="G163" s="29">
        <v>200000</v>
      </c>
      <c r="H163" s="29">
        <v>43200</v>
      </c>
      <c r="I163" s="29">
        <v>200000</v>
      </c>
      <c r="J163" s="29">
        <v>175000</v>
      </c>
      <c r="K163" s="29">
        <v>175000</v>
      </c>
      <c r="L163" s="29">
        <v>175000</v>
      </c>
      <c r="M163" s="29">
        <v>175000</v>
      </c>
      <c r="N163" s="29">
        <v>175000</v>
      </c>
      <c r="O163" s="29">
        <v>175000</v>
      </c>
      <c r="P163" s="29">
        <v>175000</v>
      </c>
    </row>
    <row r="164" spans="1:16" x14ac:dyDescent="0.2">
      <c r="B164" s="25" t="s">
        <v>968</v>
      </c>
      <c r="C164" s="29">
        <v>2672937</v>
      </c>
      <c r="D164" s="29">
        <v>2707650</v>
      </c>
      <c r="E164" s="29">
        <v>2704872</v>
      </c>
      <c r="F164" s="29">
        <v>2704872</v>
      </c>
      <c r="G164" s="29">
        <v>2704872</v>
      </c>
      <c r="H164" s="29">
        <v>2704872</v>
      </c>
      <c r="I164" s="29">
        <v>2704872</v>
      </c>
      <c r="J164" s="29">
        <v>2705000</v>
      </c>
      <c r="K164" s="29">
        <v>2705000</v>
      </c>
      <c r="L164" s="29">
        <v>2800000</v>
      </c>
      <c r="M164" s="29">
        <v>3300000</v>
      </c>
      <c r="N164" s="29">
        <v>3300000</v>
      </c>
      <c r="O164" s="29">
        <v>3500000</v>
      </c>
      <c r="P164" s="29">
        <v>3500000</v>
      </c>
    </row>
    <row r="165" spans="1:16" x14ac:dyDescent="0.2">
      <c r="B165" s="25" t="s">
        <v>969</v>
      </c>
      <c r="C165" s="29">
        <v>1325000</v>
      </c>
      <c r="D165" s="29">
        <v>1000000</v>
      </c>
      <c r="E165" s="29">
        <v>900000</v>
      </c>
      <c r="F165" s="29">
        <v>1025000</v>
      </c>
      <c r="G165" s="29">
        <v>1275000</v>
      </c>
      <c r="H165" s="29">
        <v>1654067</v>
      </c>
      <c r="I165" s="29">
        <v>1655000</v>
      </c>
      <c r="J165" s="29">
        <v>1700000</v>
      </c>
      <c r="K165" s="29">
        <v>1700000</v>
      </c>
      <c r="L165" s="29">
        <v>1800000</v>
      </c>
      <c r="M165" s="29">
        <v>1900000</v>
      </c>
      <c r="N165" s="29">
        <v>1900000</v>
      </c>
      <c r="O165" s="29">
        <v>2200000</v>
      </c>
      <c r="P165" s="29">
        <v>2200000</v>
      </c>
    </row>
    <row r="166" spans="1:16" ht="15" thickBot="1" x14ac:dyDescent="0.25"/>
    <row r="167" spans="1:16" ht="15" thickTop="1" x14ac:dyDescent="0.2">
      <c r="A167" s="85"/>
      <c r="B167" s="86" t="s">
        <v>857</v>
      </c>
      <c r="C167" s="33">
        <f>SUM(C163:C166)</f>
        <v>4197937</v>
      </c>
      <c r="D167" s="33">
        <f t="shared" ref="D167:O167" si="29">SUM(D163:D166)</f>
        <v>3907650</v>
      </c>
      <c r="E167" s="33">
        <f t="shared" si="29"/>
        <v>3804872</v>
      </c>
      <c r="F167" s="33">
        <f t="shared" si="29"/>
        <v>3929872</v>
      </c>
      <c r="G167" s="33">
        <f t="shared" si="29"/>
        <v>4179872</v>
      </c>
      <c r="H167" s="33">
        <f t="shared" si="29"/>
        <v>4402139</v>
      </c>
      <c r="I167" s="33">
        <f t="shared" si="29"/>
        <v>4559872</v>
      </c>
      <c r="J167" s="33">
        <f t="shared" si="29"/>
        <v>4580000</v>
      </c>
      <c r="K167" s="33">
        <f t="shared" si="29"/>
        <v>4580000</v>
      </c>
      <c r="L167" s="33">
        <f t="shared" si="29"/>
        <v>4775000</v>
      </c>
      <c r="M167" s="33">
        <f t="shared" si="29"/>
        <v>5375000</v>
      </c>
      <c r="N167" s="33">
        <f t="shared" si="29"/>
        <v>5375000</v>
      </c>
      <c r="O167" s="33">
        <f t="shared" si="29"/>
        <v>5875000</v>
      </c>
      <c r="P167" s="33">
        <f t="shared" ref="P167" si="30">SUM(P163:P166)</f>
        <v>5875000</v>
      </c>
    </row>
    <row r="169" spans="1:16" x14ac:dyDescent="0.2">
      <c r="A169" s="78"/>
      <c r="B169" s="79" t="s">
        <v>970</v>
      </c>
    </row>
    <row r="170" spans="1:16" x14ac:dyDescent="0.2">
      <c r="B170" s="25" t="s">
        <v>971</v>
      </c>
      <c r="C170" s="29">
        <v>0</v>
      </c>
      <c r="D170" s="29">
        <v>0</v>
      </c>
      <c r="E170" s="29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</row>
    <row r="171" spans="1:16" x14ac:dyDescent="0.2">
      <c r="B171" s="25" t="s">
        <v>972</v>
      </c>
      <c r="C171" s="29">
        <v>1720000</v>
      </c>
      <c r="D171" s="29">
        <v>1000000</v>
      </c>
      <c r="E171" s="29">
        <v>1000000</v>
      </c>
      <c r="F171" s="29">
        <v>1000000</v>
      </c>
      <c r="G171" s="29">
        <v>1000000</v>
      </c>
      <c r="H171" s="29">
        <v>750000</v>
      </c>
      <c r="I171" s="29">
        <v>750000</v>
      </c>
      <c r="J171" s="29">
        <v>750000</v>
      </c>
      <c r="K171" s="29">
        <v>750000</v>
      </c>
      <c r="L171" s="29">
        <v>750000</v>
      </c>
      <c r="M171" s="29">
        <v>750000</v>
      </c>
      <c r="N171" s="29">
        <v>750000</v>
      </c>
      <c r="O171" s="29">
        <v>750000</v>
      </c>
      <c r="P171" s="29">
        <v>750000</v>
      </c>
    </row>
    <row r="172" spans="1:16" x14ac:dyDescent="0.2">
      <c r="B172" s="25" t="s">
        <v>973</v>
      </c>
      <c r="C172" s="29">
        <v>30000</v>
      </c>
      <c r="D172" s="29">
        <v>30000</v>
      </c>
      <c r="E172" s="29">
        <v>20000</v>
      </c>
      <c r="F172" s="29">
        <v>20000</v>
      </c>
      <c r="G172" s="29">
        <v>15000</v>
      </c>
      <c r="H172" s="29">
        <v>12000</v>
      </c>
      <c r="I172" s="29">
        <v>12000</v>
      </c>
      <c r="J172" s="29">
        <v>13000</v>
      </c>
      <c r="K172" s="29">
        <v>13000</v>
      </c>
      <c r="L172" s="29">
        <v>13000</v>
      </c>
      <c r="M172" s="29">
        <v>13000</v>
      </c>
      <c r="N172" s="29">
        <v>13000</v>
      </c>
      <c r="O172" s="29">
        <v>13000</v>
      </c>
      <c r="P172" s="29">
        <v>13000</v>
      </c>
    </row>
    <row r="173" spans="1:16" x14ac:dyDescent="0.2">
      <c r="B173" s="25" t="s">
        <v>974</v>
      </c>
      <c r="C173" s="29">
        <v>19000</v>
      </c>
      <c r="D173" s="29">
        <v>20000</v>
      </c>
      <c r="E173" s="29">
        <v>20000</v>
      </c>
      <c r="F173" s="29">
        <v>20000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</row>
    <row r="174" spans="1:16" x14ac:dyDescent="0.2">
      <c r="B174" s="25" t="s">
        <v>975</v>
      </c>
      <c r="C174" s="29">
        <v>3172423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500000</v>
      </c>
      <c r="K174" s="29">
        <v>0</v>
      </c>
      <c r="L174" s="29">
        <v>0</v>
      </c>
      <c r="M174" s="29">
        <v>1100000</v>
      </c>
      <c r="N174" s="29">
        <v>1300000</v>
      </c>
      <c r="O174" s="29">
        <v>1000000</v>
      </c>
      <c r="P174" s="29">
        <v>2500000</v>
      </c>
    </row>
    <row r="175" spans="1:16" x14ac:dyDescent="0.2">
      <c r="B175" s="25" t="s">
        <v>976</v>
      </c>
      <c r="C175" s="29">
        <v>50000</v>
      </c>
      <c r="D175" s="29">
        <v>15000</v>
      </c>
      <c r="E175" s="29">
        <v>15000</v>
      </c>
      <c r="F175" s="29">
        <v>5000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</row>
    <row r="176" spans="1:16" x14ac:dyDescent="0.2">
      <c r="B176" s="25" t="s">
        <v>977</v>
      </c>
      <c r="C176" s="29">
        <v>0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371341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</row>
    <row r="177" spans="1:16" x14ac:dyDescent="0.2">
      <c r="B177" s="25" t="s">
        <v>978</v>
      </c>
      <c r="C177" s="29">
        <v>0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371341</v>
      </c>
      <c r="K177" s="29">
        <v>0</v>
      </c>
      <c r="L177" s="29">
        <v>0</v>
      </c>
      <c r="M177" s="29">
        <v>0</v>
      </c>
      <c r="N177" s="29">
        <v>100000</v>
      </c>
      <c r="O177" s="29">
        <v>0</v>
      </c>
      <c r="P177" s="29">
        <v>0</v>
      </c>
    </row>
    <row r="178" spans="1:16" x14ac:dyDescent="0.2">
      <c r="B178" s="25" t="s">
        <v>979</v>
      </c>
      <c r="C178" s="29">
        <v>0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371341</v>
      </c>
      <c r="K178" s="29">
        <v>0</v>
      </c>
      <c r="L178" s="29">
        <v>0</v>
      </c>
      <c r="M178" s="29">
        <v>0</v>
      </c>
      <c r="N178" s="29">
        <v>400000</v>
      </c>
      <c r="O178" s="29">
        <v>0</v>
      </c>
      <c r="P178" s="29">
        <v>0</v>
      </c>
    </row>
    <row r="179" spans="1:16" x14ac:dyDescent="0.2">
      <c r="B179" s="25" t="s">
        <v>980</v>
      </c>
      <c r="C179" s="29">
        <v>0</v>
      </c>
      <c r="D179" s="29">
        <v>863861</v>
      </c>
      <c r="E179" s="29">
        <v>891088</v>
      </c>
      <c r="F179" s="29">
        <v>891088</v>
      </c>
      <c r="G179" s="29">
        <v>891088</v>
      </c>
      <c r="H179" s="29">
        <v>813562</v>
      </c>
      <c r="I179" s="29">
        <v>813562</v>
      </c>
      <c r="J179" s="29">
        <v>825000</v>
      </c>
      <c r="K179" s="29">
        <v>825000</v>
      </c>
      <c r="L179" s="29">
        <v>825000</v>
      </c>
      <c r="M179" s="29">
        <v>500000</v>
      </c>
      <c r="N179" s="29">
        <v>350000</v>
      </c>
      <c r="O179" s="29">
        <v>275000</v>
      </c>
      <c r="P179" s="29">
        <v>275000</v>
      </c>
    </row>
    <row r="180" spans="1:16" x14ac:dyDescent="0.2">
      <c r="B180" s="25" t="s">
        <v>981</v>
      </c>
      <c r="C180" s="29">
        <v>0</v>
      </c>
      <c r="D180" s="29">
        <v>8000000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</row>
    <row r="181" spans="1:16" x14ac:dyDescent="0.2">
      <c r="B181" s="25" t="s">
        <v>982</v>
      </c>
      <c r="C181" s="29">
        <v>10000</v>
      </c>
      <c r="D181" s="29">
        <v>10000</v>
      </c>
      <c r="E181" s="29">
        <v>0</v>
      </c>
      <c r="F181" s="29">
        <v>0</v>
      </c>
      <c r="G181" s="29">
        <v>3000</v>
      </c>
      <c r="H181" s="29">
        <v>3000</v>
      </c>
      <c r="I181" s="29">
        <v>3000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</row>
    <row r="182" spans="1:16" ht="15" thickBot="1" x14ac:dyDescent="0.25"/>
    <row r="183" spans="1:16" ht="15" thickTop="1" x14ac:dyDescent="0.2">
      <c r="A183" s="85"/>
      <c r="B183" s="86" t="s">
        <v>857</v>
      </c>
      <c r="C183" s="33">
        <f>SUM(C170:C182)</f>
        <v>5001423</v>
      </c>
      <c r="D183" s="33">
        <f t="shared" ref="D183:O183" si="31">SUM(D170:D182)</f>
        <v>9938861</v>
      </c>
      <c r="E183" s="33">
        <f t="shared" si="31"/>
        <v>1946088</v>
      </c>
      <c r="F183" s="33">
        <f t="shared" si="31"/>
        <v>1936088</v>
      </c>
      <c r="G183" s="33">
        <f t="shared" si="31"/>
        <v>1909088</v>
      </c>
      <c r="H183" s="33">
        <f t="shared" si="31"/>
        <v>1578562</v>
      </c>
      <c r="I183" s="33">
        <f t="shared" si="31"/>
        <v>1578562</v>
      </c>
      <c r="J183" s="33">
        <f t="shared" si="31"/>
        <v>3202023</v>
      </c>
      <c r="K183" s="33">
        <f t="shared" si="31"/>
        <v>1588000</v>
      </c>
      <c r="L183" s="33">
        <f t="shared" si="31"/>
        <v>1588000</v>
      </c>
      <c r="M183" s="33">
        <f t="shared" si="31"/>
        <v>2363000</v>
      </c>
      <c r="N183" s="33">
        <f t="shared" si="31"/>
        <v>2913000</v>
      </c>
      <c r="O183" s="33">
        <f t="shared" si="31"/>
        <v>2038000</v>
      </c>
      <c r="P183" s="33">
        <f t="shared" ref="P183" si="32">SUM(P170:P182)</f>
        <v>3538000</v>
      </c>
    </row>
    <row r="185" spans="1:16" x14ac:dyDescent="0.2">
      <c r="B185" s="79" t="s">
        <v>983</v>
      </c>
    </row>
    <row r="186" spans="1:16" x14ac:dyDescent="0.2">
      <c r="B186" s="25" t="s">
        <v>647</v>
      </c>
      <c r="C186" s="29">
        <v>0</v>
      </c>
      <c r="D186" s="29">
        <v>0</v>
      </c>
      <c r="E186" s="29"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</row>
    <row r="187" spans="1:16" x14ac:dyDescent="0.2">
      <c r="B187" s="25" t="s">
        <v>984</v>
      </c>
      <c r="C187" s="29">
        <v>0</v>
      </c>
      <c r="D187" s="29">
        <v>0</v>
      </c>
      <c r="E187" s="29">
        <v>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18600000</v>
      </c>
      <c r="L187" s="29">
        <v>6100000</v>
      </c>
      <c r="M187" s="29">
        <v>4900000</v>
      </c>
      <c r="N187" s="29">
        <v>2500000</v>
      </c>
      <c r="O187" s="29">
        <v>0</v>
      </c>
      <c r="P187" s="29">
        <v>0</v>
      </c>
    </row>
    <row r="188" spans="1:16" x14ac:dyDescent="0.2">
      <c r="B188" s="25" t="s">
        <v>985</v>
      </c>
      <c r="C188" s="29">
        <v>5513816</v>
      </c>
      <c r="D188" s="29">
        <v>6208230</v>
      </c>
      <c r="E188" s="29">
        <v>6403894</v>
      </c>
      <c r="F188" s="29">
        <v>8951405</v>
      </c>
      <c r="G188" s="29">
        <v>8951405</v>
      </c>
      <c r="H188" s="29">
        <v>8170313</v>
      </c>
      <c r="I188" s="29">
        <v>8341236</v>
      </c>
      <c r="J188" s="29">
        <v>8240275</v>
      </c>
      <c r="K188" s="29">
        <v>8240275</v>
      </c>
      <c r="L188" s="29">
        <v>8240275</v>
      </c>
      <c r="M188" s="29">
        <v>11100000</v>
      </c>
      <c r="N188" s="29">
        <v>0</v>
      </c>
      <c r="O188" s="29">
        <v>0</v>
      </c>
      <c r="P188" s="29">
        <v>0</v>
      </c>
    </row>
    <row r="189" spans="1:16" x14ac:dyDescent="0.2">
      <c r="B189" s="25" t="s">
        <v>986</v>
      </c>
      <c r="C189" s="29">
        <v>0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9700000</v>
      </c>
      <c r="O189" s="29">
        <v>9700000</v>
      </c>
      <c r="P189" s="29">
        <v>19500000</v>
      </c>
    </row>
    <row r="190" spans="1:16" x14ac:dyDescent="0.2">
      <c r="B190" s="25" t="s">
        <v>987</v>
      </c>
      <c r="C190" s="29">
        <v>0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2800000</v>
      </c>
      <c r="O190" s="29">
        <v>2800000</v>
      </c>
      <c r="P190" s="29">
        <v>3100000</v>
      </c>
    </row>
    <row r="191" spans="1:16" x14ac:dyDescent="0.2">
      <c r="B191" s="25" t="s">
        <v>988</v>
      </c>
      <c r="C191" s="29">
        <v>0</v>
      </c>
      <c r="D191" s="29">
        <v>0</v>
      </c>
      <c r="E191" s="29">
        <v>100000</v>
      </c>
      <c r="F191" s="29">
        <v>125000</v>
      </c>
      <c r="G191" s="29">
        <v>225000</v>
      </c>
      <c r="H191" s="29">
        <v>225000</v>
      </c>
      <c r="I191" s="29">
        <v>250000</v>
      </c>
      <c r="J191" s="29">
        <v>401659</v>
      </c>
      <c r="K191" s="29">
        <v>401659</v>
      </c>
      <c r="L191" s="29">
        <v>400000</v>
      </c>
      <c r="M191" s="29">
        <v>400000</v>
      </c>
      <c r="N191" s="29">
        <v>400000</v>
      </c>
      <c r="O191" s="29">
        <v>400000</v>
      </c>
      <c r="P191" s="29">
        <v>200000</v>
      </c>
    </row>
    <row r="192" spans="1:16" x14ac:dyDescent="0.2">
      <c r="B192" s="25" t="s">
        <v>989</v>
      </c>
      <c r="M192" s="29">
        <v>0</v>
      </c>
      <c r="N192" s="29">
        <v>0</v>
      </c>
      <c r="O192" s="29">
        <v>53000000</v>
      </c>
      <c r="P192" s="29">
        <v>0</v>
      </c>
    </row>
    <row r="193" spans="1:16" x14ac:dyDescent="0.2">
      <c r="B193" s="25" t="s">
        <v>990</v>
      </c>
      <c r="C193" s="29">
        <v>0</v>
      </c>
      <c r="D193" s="29">
        <v>2000000</v>
      </c>
      <c r="E193" s="29">
        <v>0</v>
      </c>
      <c r="F193" s="29">
        <v>1500000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</row>
    <row r="194" spans="1:16" x14ac:dyDescent="0.2">
      <c r="B194" s="25" t="s">
        <v>991</v>
      </c>
      <c r="C194" s="29">
        <v>0</v>
      </c>
      <c r="D194" s="29">
        <v>950000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</row>
    <row r="195" spans="1:16" x14ac:dyDescent="0.2">
      <c r="B195" s="25" t="s">
        <v>992</v>
      </c>
      <c r="C195" s="29">
        <v>991017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</row>
    <row r="196" spans="1:16" ht="15" thickBot="1" x14ac:dyDescent="0.25"/>
    <row r="197" spans="1:16" ht="15" thickTop="1" x14ac:dyDescent="0.2">
      <c r="A197" s="85"/>
      <c r="B197" s="86" t="s">
        <v>857</v>
      </c>
      <c r="C197" s="33">
        <f>SUM(C186:C196)</f>
        <v>6504833</v>
      </c>
      <c r="D197" s="33">
        <f t="shared" ref="D197:O197" si="33">SUM(D186:D196)</f>
        <v>9158230</v>
      </c>
      <c r="E197" s="33">
        <f t="shared" si="33"/>
        <v>6503894</v>
      </c>
      <c r="F197" s="33">
        <f t="shared" si="33"/>
        <v>10576405</v>
      </c>
      <c r="G197" s="33">
        <f t="shared" si="33"/>
        <v>9176405</v>
      </c>
      <c r="H197" s="33">
        <f t="shared" si="33"/>
        <v>8395313</v>
      </c>
      <c r="I197" s="33">
        <f t="shared" si="33"/>
        <v>8591236</v>
      </c>
      <c r="J197" s="33">
        <f t="shared" si="33"/>
        <v>8641934</v>
      </c>
      <c r="K197" s="33">
        <f t="shared" si="33"/>
        <v>27241934</v>
      </c>
      <c r="L197" s="33">
        <f t="shared" si="33"/>
        <v>14740275</v>
      </c>
      <c r="M197" s="33">
        <f t="shared" si="33"/>
        <v>16400000</v>
      </c>
      <c r="N197" s="33">
        <f t="shared" si="33"/>
        <v>15400000</v>
      </c>
      <c r="O197" s="33">
        <f t="shared" si="33"/>
        <v>65900000</v>
      </c>
      <c r="P197" s="33">
        <f t="shared" ref="P197" si="34">SUM(P186:P196)</f>
        <v>22800000</v>
      </c>
    </row>
    <row r="199" spans="1:16" ht="15" thickBot="1" x14ac:dyDescent="0.25">
      <c r="A199" s="88" t="s">
        <v>993</v>
      </c>
      <c r="B199" s="67"/>
      <c r="C199" s="61">
        <f>+C160+C167+C183+C197</f>
        <v>20340910</v>
      </c>
      <c r="D199" s="61">
        <f t="shared" ref="D199:O199" si="35">+D160+D167+D183+D197</f>
        <v>30324796</v>
      </c>
      <c r="E199" s="61">
        <f t="shared" si="35"/>
        <v>19813293</v>
      </c>
      <c r="F199" s="61">
        <f t="shared" si="35"/>
        <v>21476348</v>
      </c>
      <c r="G199" s="61">
        <f t="shared" si="35"/>
        <v>20425265</v>
      </c>
      <c r="H199" s="61">
        <f t="shared" si="35"/>
        <v>18648414</v>
      </c>
      <c r="I199" s="61">
        <f t="shared" si="35"/>
        <v>18585305</v>
      </c>
      <c r="J199" s="61">
        <f t="shared" si="35"/>
        <v>20337632</v>
      </c>
      <c r="K199" s="61">
        <f t="shared" si="35"/>
        <v>36823609</v>
      </c>
      <c r="L199" s="61">
        <f t="shared" si="35"/>
        <v>24516950</v>
      </c>
      <c r="M199" s="61">
        <f t="shared" si="35"/>
        <v>29316675</v>
      </c>
      <c r="N199" s="61">
        <f t="shared" si="35"/>
        <v>30231675</v>
      </c>
      <c r="O199" s="61">
        <f t="shared" si="35"/>
        <v>79115400</v>
      </c>
      <c r="P199" s="61">
        <f t="shared" ref="P199" si="36">+P160+P167+P183+P197</f>
        <v>36215400</v>
      </c>
    </row>
    <row r="200" spans="1:16" ht="15" thickTop="1" x14ac:dyDescent="0.2">
      <c r="A200" s="4"/>
      <c r="B200" s="50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</row>
    <row r="201" spans="1:16" x14ac:dyDescent="0.2">
      <c r="A201" s="27" t="s">
        <v>994</v>
      </c>
      <c r="B201" s="50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</row>
    <row r="202" spans="1:16" x14ac:dyDescent="0.2">
      <c r="B202" s="79" t="s">
        <v>995</v>
      </c>
    </row>
    <row r="203" spans="1:16" x14ac:dyDescent="0.2">
      <c r="B203" s="25" t="s">
        <v>971</v>
      </c>
      <c r="C203" s="29">
        <v>0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</row>
    <row r="204" spans="1:16" x14ac:dyDescent="0.2">
      <c r="B204" s="25" t="s">
        <v>996</v>
      </c>
      <c r="C204" s="29">
        <v>0</v>
      </c>
      <c r="D204" s="29">
        <v>0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</row>
    <row r="205" spans="1:16" x14ac:dyDescent="0.2">
      <c r="B205" s="25" t="s">
        <v>997</v>
      </c>
      <c r="C205" s="29">
        <v>0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</row>
    <row r="208" spans="1:16" ht="15" thickBot="1" x14ac:dyDescent="0.25">
      <c r="A208" s="87" t="s">
        <v>998</v>
      </c>
      <c r="B208" s="67"/>
      <c r="C208" s="61">
        <f>SUM(C203:C207)</f>
        <v>0</v>
      </c>
      <c r="D208" s="61">
        <f t="shared" ref="D208:O208" si="37">SUM(D203:D207)</f>
        <v>0</v>
      </c>
      <c r="E208" s="61">
        <f t="shared" si="37"/>
        <v>0</v>
      </c>
      <c r="F208" s="61">
        <f t="shared" si="37"/>
        <v>0</v>
      </c>
      <c r="G208" s="61">
        <f t="shared" si="37"/>
        <v>0</v>
      </c>
      <c r="H208" s="61">
        <f t="shared" si="37"/>
        <v>0</v>
      </c>
      <c r="I208" s="61">
        <f t="shared" si="37"/>
        <v>0</v>
      </c>
      <c r="J208" s="61">
        <f t="shared" si="37"/>
        <v>0</v>
      </c>
      <c r="K208" s="61">
        <f t="shared" si="37"/>
        <v>0</v>
      </c>
      <c r="L208" s="61">
        <f t="shared" si="37"/>
        <v>0</v>
      </c>
      <c r="M208" s="61">
        <f t="shared" si="37"/>
        <v>0</v>
      </c>
      <c r="N208" s="61">
        <f t="shared" si="37"/>
        <v>0</v>
      </c>
      <c r="O208" s="61">
        <f t="shared" si="37"/>
        <v>0</v>
      </c>
      <c r="P208" s="61">
        <f t="shared" ref="P208" si="38">SUM(P203:P207)</f>
        <v>0</v>
      </c>
    </row>
    <row r="209" spans="1:16" ht="15" thickTop="1" x14ac:dyDescent="0.2">
      <c r="A209" s="4"/>
      <c r="B209" s="50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</row>
    <row r="210" spans="1:16" x14ac:dyDescent="0.2">
      <c r="A210" s="4"/>
      <c r="B210" s="50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</row>
    <row r="211" spans="1:16" x14ac:dyDescent="0.2">
      <c r="A211" s="27" t="s">
        <v>999</v>
      </c>
      <c r="B211" s="50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</row>
    <row r="212" spans="1:16" x14ac:dyDescent="0.2">
      <c r="B212" s="79" t="s">
        <v>1000</v>
      </c>
    </row>
    <row r="213" spans="1:16" ht="25.5" x14ac:dyDescent="0.2">
      <c r="B213" s="90" t="s">
        <v>1001</v>
      </c>
      <c r="C213" s="29">
        <v>0</v>
      </c>
      <c r="D213" s="29">
        <v>0</v>
      </c>
      <c r="E213" s="29">
        <v>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5000000</v>
      </c>
    </row>
    <row r="214" spans="1:16" x14ac:dyDescent="0.2">
      <c r="C214" s="29">
        <v>0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</row>
    <row r="215" spans="1:16" x14ac:dyDescent="0.2">
      <c r="C215" s="29">
        <v>0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</row>
    <row r="218" spans="1:16" ht="15" thickBot="1" x14ac:dyDescent="0.25">
      <c r="A218" s="87" t="s">
        <v>998</v>
      </c>
      <c r="B218" s="67"/>
      <c r="C218" s="61">
        <f>SUM(C213:C217)</f>
        <v>0</v>
      </c>
      <c r="D218" s="61">
        <f t="shared" ref="D218:N218" si="39">SUM(D213:D217)</f>
        <v>0</v>
      </c>
      <c r="E218" s="61">
        <f t="shared" si="39"/>
        <v>0</v>
      </c>
      <c r="F218" s="61">
        <f t="shared" si="39"/>
        <v>0</v>
      </c>
      <c r="G218" s="61">
        <f t="shared" si="39"/>
        <v>0</v>
      </c>
      <c r="H218" s="61">
        <f t="shared" si="39"/>
        <v>0</v>
      </c>
      <c r="I218" s="61">
        <f t="shared" si="39"/>
        <v>0</v>
      </c>
      <c r="J218" s="61">
        <f t="shared" si="39"/>
        <v>0</v>
      </c>
      <c r="K218" s="61">
        <f t="shared" si="39"/>
        <v>0</v>
      </c>
      <c r="L218" s="61">
        <f t="shared" si="39"/>
        <v>0</v>
      </c>
      <c r="M218" s="61">
        <f t="shared" si="39"/>
        <v>0</v>
      </c>
      <c r="N218" s="61">
        <f t="shared" si="39"/>
        <v>0</v>
      </c>
      <c r="O218" s="61">
        <f t="shared" ref="O218" si="40">SUM(O213:O217)</f>
        <v>0</v>
      </c>
      <c r="P218" s="61">
        <f t="shared" ref="P218" si="41">SUM(P213:P217)</f>
        <v>5000000</v>
      </c>
    </row>
    <row r="219" spans="1:16" ht="15" thickTop="1" x14ac:dyDescent="0.2"/>
    <row r="221" spans="1:16" x14ac:dyDescent="0.2">
      <c r="A221" s="78" t="s">
        <v>1002</v>
      </c>
    </row>
    <row r="222" spans="1:16" x14ac:dyDescent="0.2">
      <c r="A222" s="25" t="s">
        <v>1003</v>
      </c>
      <c r="C222" s="29">
        <f t="shared" ref="C222:N222" si="42">C26</f>
        <v>206165103</v>
      </c>
      <c r="D222" s="29">
        <f t="shared" si="42"/>
        <v>216210810</v>
      </c>
      <c r="E222" s="29">
        <f t="shared" si="42"/>
        <v>223981970</v>
      </c>
      <c r="F222" s="29">
        <f t="shared" si="42"/>
        <v>231680668</v>
      </c>
      <c r="G222" s="29">
        <f t="shared" si="42"/>
        <v>245566571</v>
      </c>
      <c r="H222" s="29">
        <f t="shared" si="42"/>
        <v>251884437</v>
      </c>
      <c r="I222" s="29">
        <f t="shared" si="42"/>
        <v>252883688</v>
      </c>
      <c r="J222" s="29">
        <f t="shared" si="42"/>
        <v>249924307</v>
      </c>
      <c r="K222" s="29">
        <f t="shared" si="42"/>
        <v>249924307</v>
      </c>
      <c r="L222" s="29">
        <f t="shared" si="42"/>
        <v>279265138</v>
      </c>
      <c r="M222" s="29">
        <f t="shared" si="42"/>
        <v>278560094</v>
      </c>
      <c r="N222" s="29">
        <f t="shared" si="42"/>
        <v>286144719</v>
      </c>
      <c r="O222" s="29">
        <f t="shared" ref="O222" si="43">O26</f>
        <v>288721460</v>
      </c>
      <c r="P222" s="29">
        <f t="shared" ref="P222" si="44">P26</f>
        <v>301145603</v>
      </c>
    </row>
    <row r="223" spans="1:16" x14ac:dyDescent="0.2">
      <c r="A223" s="25" t="s">
        <v>1004</v>
      </c>
      <c r="C223" s="29">
        <f t="shared" ref="C223:N223" si="45">C71</f>
        <v>215139188</v>
      </c>
      <c r="D223" s="29">
        <f t="shared" si="45"/>
        <v>202761432</v>
      </c>
      <c r="E223" s="29">
        <f t="shared" si="45"/>
        <v>207857481</v>
      </c>
      <c r="F223" s="29">
        <f t="shared" si="45"/>
        <v>209791828</v>
      </c>
      <c r="G223" s="29">
        <f t="shared" si="45"/>
        <v>208854252</v>
      </c>
      <c r="H223" s="29">
        <f t="shared" si="45"/>
        <v>214248184</v>
      </c>
      <c r="I223" s="29">
        <f t="shared" si="45"/>
        <v>212239570</v>
      </c>
      <c r="J223" s="29">
        <f t="shared" si="45"/>
        <v>222121939</v>
      </c>
      <c r="K223" s="29">
        <f t="shared" si="45"/>
        <v>222121939</v>
      </c>
      <c r="L223" s="29">
        <f t="shared" si="45"/>
        <v>216366366</v>
      </c>
      <c r="M223" s="29">
        <f t="shared" si="45"/>
        <v>214109982</v>
      </c>
      <c r="N223" s="29">
        <f t="shared" si="45"/>
        <v>215079379</v>
      </c>
      <c r="O223" s="29">
        <f t="shared" ref="O223" si="46">O71</f>
        <v>212561892</v>
      </c>
      <c r="P223" s="29">
        <f t="shared" ref="P223" si="47">P71</f>
        <v>264602374</v>
      </c>
    </row>
    <row r="224" spans="1:16" x14ac:dyDescent="0.2">
      <c r="A224" s="25" t="s">
        <v>897</v>
      </c>
      <c r="C224" s="29">
        <f>C112</f>
        <v>14367500</v>
      </c>
      <c r="D224" s="29">
        <f t="shared" ref="D224:O224" si="48">D112</f>
        <v>16408000</v>
      </c>
      <c r="E224" s="29">
        <f t="shared" si="48"/>
        <v>17443776</v>
      </c>
      <c r="F224" s="29">
        <f t="shared" si="48"/>
        <v>17220500</v>
      </c>
      <c r="G224" s="29">
        <f t="shared" si="48"/>
        <v>16827500</v>
      </c>
      <c r="H224" s="29">
        <f t="shared" si="48"/>
        <v>18137085</v>
      </c>
      <c r="I224" s="29">
        <f t="shared" si="48"/>
        <v>18553678</v>
      </c>
      <c r="J224" s="29">
        <f t="shared" si="48"/>
        <v>26058000</v>
      </c>
      <c r="K224" s="29">
        <f t="shared" si="48"/>
        <v>25091098</v>
      </c>
      <c r="L224" s="29">
        <f t="shared" si="48"/>
        <v>21695500</v>
      </c>
      <c r="M224" s="29">
        <f t="shared" si="48"/>
        <v>28432000</v>
      </c>
      <c r="N224" s="29">
        <f t="shared" si="48"/>
        <v>29607500</v>
      </c>
      <c r="O224" s="29">
        <f t="shared" si="48"/>
        <v>20918500</v>
      </c>
      <c r="P224" s="29">
        <f t="shared" ref="P224" si="49">P112</f>
        <v>21452495</v>
      </c>
    </row>
    <row r="225" spans="1:16" x14ac:dyDescent="0.2">
      <c r="A225" s="25" t="s">
        <v>933</v>
      </c>
      <c r="C225" s="29">
        <f>C117</f>
        <v>1500000</v>
      </c>
      <c r="D225" s="29">
        <f t="shared" ref="D225:O225" si="50">D117</f>
        <v>250000</v>
      </c>
      <c r="E225" s="29">
        <f t="shared" si="50"/>
        <v>150000</v>
      </c>
      <c r="F225" s="29">
        <f t="shared" si="50"/>
        <v>50000</v>
      </c>
      <c r="G225" s="29">
        <f t="shared" si="50"/>
        <v>40000</v>
      </c>
      <c r="H225" s="29">
        <f t="shared" si="50"/>
        <v>25000</v>
      </c>
      <c r="I225" s="29">
        <f t="shared" si="50"/>
        <v>25000</v>
      </c>
      <c r="J225" s="29">
        <f t="shared" si="50"/>
        <v>25000</v>
      </c>
      <c r="K225" s="29">
        <f t="shared" si="50"/>
        <v>25000</v>
      </c>
      <c r="L225" s="29">
        <f t="shared" si="50"/>
        <v>25000</v>
      </c>
      <c r="M225" s="29">
        <f t="shared" si="50"/>
        <v>700000</v>
      </c>
      <c r="N225" s="29">
        <f t="shared" si="50"/>
        <v>700000</v>
      </c>
      <c r="O225" s="29">
        <f t="shared" si="50"/>
        <v>500000</v>
      </c>
      <c r="P225" s="29">
        <f t="shared" ref="P225" si="51">P117</f>
        <v>500000</v>
      </c>
    </row>
    <row r="226" spans="1:16" x14ac:dyDescent="0.2">
      <c r="A226" s="25" t="s">
        <v>936</v>
      </c>
      <c r="C226" s="29">
        <f>C141</f>
        <v>6488057</v>
      </c>
      <c r="D226" s="29">
        <f t="shared" ref="D226:O226" si="52">D141</f>
        <v>5628057</v>
      </c>
      <c r="E226" s="29">
        <f t="shared" si="52"/>
        <v>6144057</v>
      </c>
      <c r="F226" s="29">
        <f t="shared" si="52"/>
        <v>6881021</v>
      </c>
      <c r="G226" s="29">
        <f t="shared" si="52"/>
        <v>5741021</v>
      </c>
      <c r="H226" s="29">
        <f t="shared" si="52"/>
        <v>5396000</v>
      </c>
      <c r="I226" s="29">
        <f t="shared" si="52"/>
        <v>5588000</v>
      </c>
      <c r="J226" s="29">
        <f t="shared" si="52"/>
        <v>5616000</v>
      </c>
      <c r="K226" s="29">
        <f t="shared" si="52"/>
        <v>4921000</v>
      </c>
      <c r="L226" s="29">
        <f t="shared" si="52"/>
        <v>5221000</v>
      </c>
      <c r="M226" s="29">
        <f t="shared" si="52"/>
        <v>5522300</v>
      </c>
      <c r="N226" s="29">
        <f t="shared" si="52"/>
        <v>6226800</v>
      </c>
      <c r="O226" s="29">
        <f t="shared" si="52"/>
        <v>4526800</v>
      </c>
      <c r="P226" s="29">
        <f t="shared" ref="P226" si="53">P141</f>
        <v>4276800</v>
      </c>
    </row>
    <row r="227" spans="1:16" x14ac:dyDescent="0.2">
      <c r="A227" s="25" t="s">
        <v>1005</v>
      </c>
      <c r="C227" s="29">
        <f>C199</f>
        <v>20340910</v>
      </c>
      <c r="D227" s="29">
        <f t="shared" ref="D227:O227" si="54">D199</f>
        <v>30324796</v>
      </c>
      <c r="E227" s="29">
        <f t="shared" si="54"/>
        <v>19813293</v>
      </c>
      <c r="F227" s="29">
        <f t="shared" si="54"/>
        <v>21476348</v>
      </c>
      <c r="G227" s="29">
        <f t="shared" si="54"/>
        <v>20425265</v>
      </c>
      <c r="H227" s="29">
        <f t="shared" si="54"/>
        <v>18648414</v>
      </c>
      <c r="I227" s="29">
        <f t="shared" si="54"/>
        <v>18585305</v>
      </c>
      <c r="J227" s="29">
        <f t="shared" si="54"/>
        <v>20337632</v>
      </c>
      <c r="K227" s="29">
        <f t="shared" si="54"/>
        <v>36823609</v>
      </c>
      <c r="L227" s="29">
        <f t="shared" si="54"/>
        <v>24516950</v>
      </c>
      <c r="M227" s="29">
        <f t="shared" si="54"/>
        <v>29316675</v>
      </c>
      <c r="N227" s="29">
        <f t="shared" si="54"/>
        <v>30231675</v>
      </c>
      <c r="O227" s="29">
        <f t="shared" si="54"/>
        <v>79115400</v>
      </c>
      <c r="P227" s="29">
        <f t="shared" ref="P227" si="55">P199</f>
        <v>36215400</v>
      </c>
    </row>
    <row r="228" spans="1:16" x14ac:dyDescent="0.2">
      <c r="A228" s="25" t="s">
        <v>994</v>
      </c>
      <c r="C228" s="29">
        <f>C208</f>
        <v>0</v>
      </c>
      <c r="D228" s="29">
        <f t="shared" ref="D228:O228" si="56">D208</f>
        <v>0</v>
      </c>
      <c r="E228" s="29">
        <f t="shared" si="56"/>
        <v>0</v>
      </c>
      <c r="F228" s="29">
        <f t="shared" si="56"/>
        <v>0</v>
      </c>
      <c r="G228" s="29">
        <f t="shared" si="56"/>
        <v>0</v>
      </c>
      <c r="H228" s="29">
        <f t="shared" si="56"/>
        <v>0</v>
      </c>
      <c r="I228" s="29">
        <f t="shared" si="56"/>
        <v>0</v>
      </c>
      <c r="J228" s="29">
        <f t="shared" si="56"/>
        <v>0</v>
      </c>
      <c r="K228" s="29">
        <f t="shared" si="56"/>
        <v>0</v>
      </c>
      <c r="L228" s="29">
        <f t="shared" si="56"/>
        <v>0</v>
      </c>
      <c r="M228" s="29">
        <f t="shared" si="56"/>
        <v>0</v>
      </c>
      <c r="N228" s="29">
        <f t="shared" si="56"/>
        <v>0</v>
      </c>
      <c r="O228" s="29">
        <f t="shared" si="56"/>
        <v>0</v>
      </c>
      <c r="P228" s="29">
        <f t="shared" ref="P228" si="57">P208</f>
        <v>0</v>
      </c>
    </row>
    <row r="229" spans="1:16" x14ac:dyDescent="0.2">
      <c r="A229" s="25" t="s">
        <v>999</v>
      </c>
      <c r="O229" s="29">
        <f>O218</f>
        <v>0</v>
      </c>
      <c r="P229" s="29">
        <f>P218</f>
        <v>5000000</v>
      </c>
    </row>
    <row r="231" spans="1:16" ht="15" thickBot="1" x14ac:dyDescent="0.25">
      <c r="A231" s="87" t="s">
        <v>844</v>
      </c>
      <c r="B231" s="67"/>
      <c r="C231" s="61">
        <f>SUM(C222:C230)</f>
        <v>464000758</v>
      </c>
      <c r="D231" s="61">
        <f t="shared" ref="D231:O231" si="58">SUM(D222:D230)</f>
        <v>471583095</v>
      </c>
      <c r="E231" s="61">
        <f t="shared" si="58"/>
        <v>475390577</v>
      </c>
      <c r="F231" s="61">
        <f t="shared" si="58"/>
        <v>487100365</v>
      </c>
      <c r="G231" s="61">
        <f t="shared" si="58"/>
        <v>497454609</v>
      </c>
      <c r="H231" s="61">
        <f t="shared" si="58"/>
        <v>508339120</v>
      </c>
      <c r="I231" s="61">
        <f t="shared" si="58"/>
        <v>507875241</v>
      </c>
      <c r="J231" s="61">
        <f t="shared" si="58"/>
        <v>524082878</v>
      </c>
      <c r="K231" s="61">
        <f t="shared" si="58"/>
        <v>538906953</v>
      </c>
      <c r="L231" s="61">
        <f t="shared" si="58"/>
        <v>547089954</v>
      </c>
      <c r="M231" s="61">
        <f t="shared" si="58"/>
        <v>556641051</v>
      </c>
      <c r="N231" s="61">
        <f t="shared" si="58"/>
        <v>567990073</v>
      </c>
      <c r="O231" s="61">
        <f t="shared" si="58"/>
        <v>606344052</v>
      </c>
      <c r="P231" s="61">
        <f t="shared" ref="P231" si="59">SUM(P222:P230)</f>
        <v>633192672</v>
      </c>
    </row>
    <row r="232" spans="1:16" ht="15" thickTop="1" x14ac:dyDescent="0.2"/>
    <row r="233" spans="1:16" x14ac:dyDescent="0.2">
      <c r="P233" s="91"/>
    </row>
    <row r="234" spans="1:16" x14ac:dyDescent="0.2">
      <c r="O234" s="41"/>
      <c r="P234" s="41"/>
    </row>
  </sheetData>
  <autoFilter ref="A8:O237" xr:uid="{27E49418-5DD7-46B6-9248-08CF3556A850}"/>
  <mergeCells count="2">
    <mergeCell ref="A1:P1"/>
    <mergeCell ref="A2:P2"/>
  </mergeCells>
  <pageMargins left="0.2" right="0.2" top="0.75" bottom="0.5" header="0.3" footer="0.3"/>
  <pageSetup scale="64" orientation="portrait" r:id="rId1"/>
  <rowBreaks count="3" manualBreakCount="3">
    <brk id="71" max="54" man="1"/>
    <brk id="141" max="54" man="1"/>
    <brk id="208" max="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2811E-C7AB-44A6-9272-905DB41A4A07}">
  <dimension ref="A1:W3942"/>
  <sheetViews>
    <sheetView tabSelected="1" view="pageBreakPreview" zoomScale="90" zoomScaleNormal="130" zoomScaleSheetLayoutView="90" workbookViewId="0">
      <pane xSplit="7" ySplit="5" topLeftCell="H6" activePane="bottomRight" state="frozen"/>
      <selection activeCell="A495" sqref="A495:BC497"/>
      <selection pane="topRight" activeCell="A495" sqref="A495:BC497"/>
      <selection pane="bottomLeft" activeCell="A495" sqref="A495:BC497"/>
      <selection pane="bottomRight" activeCell="U6" sqref="U6"/>
    </sheetView>
  </sheetViews>
  <sheetFormatPr defaultColWidth="9.140625" defaultRowHeight="14.25" x14ac:dyDescent="0.2"/>
  <cols>
    <col min="1" max="1" width="11.5703125" style="1" hidden="1" customWidth="1"/>
    <col min="2" max="2" width="13" style="1" hidden="1" customWidth="1"/>
    <col min="3" max="3" width="10" style="1" hidden="1" customWidth="1"/>
    <col min="4" max="4" width="7.140625" style="1" hidden="1" customWidth="1"/>
    <col min="5" max="5" width="3.28515625" style="1" customWidth="1"/>
    <col min="6" max="6" width="7.85546875" style="25" customWidth="1"/>
    <col min="7" max="7" width="38.85546875" style="25" customWidth="1"/>
    <col min="8" max="18" width="17.5703125" style="29" customWidth="1"/>
    <col min="19" max="19" width="17.42578125" style="29" customWidth="1"/>
    <col min="20" max="20" width="17.5703125" style="29" bestFit="1" customWidth="1"/>
    <col min="21" max="21" width="15.85546875" style="29" customWidth="1"/>
    <col min="22" max="22" width="9.140625" style="1"/>
    <col min="23" max="23" width="12" style="1" bestFit="1" customWidth="1"/>
    <col min="24" max="16384" width="9.140625" style="1"/>
  </cols>
  <sheetData>
    <row r="1" spans="1:21" ht="15.75" x14ac:dyDescent="0.25">
      <c r="E1" s="2" t="s">
        <v>0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</row>
    <row r="2" spans="1:21" ht="16.5" thickBot="1" x14ac:dyDescent="0.3">
      <c r="E2" s="5" t="s">
        <v>1</v>
      </c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/>
    </row>
    <row r="3" spans="1:21" x14ac:dyDescent="0.2">
      <c r="E3" s="8"/>
      <c r="F3" s="9"/>
      <c r="G3" s="10" t="s">
        <v>2</v>
      </c>
      <c r="H3" s="11" t="s">
        <v>3</v>
      </c>
      <c r="I3" s="11" t="s">
        <v>4</v>
      </c>
      <c r="J3" s="11" t="s">
        <v>5</v>
      </c>
      <c r="K3" s="11" t="s">
        <v>6</v>
      </c>
      <c r="L3" s="11" t="s">
        <v>7</v>
      </c>
      <c r="M3" s="11" t="s">
        <v>8</v>
      </c>
      <c r="N3" s="11" t="s">
        <v>9</v>
      </c>
      <c r="O3" s="11" t="s">
        <v>10</v>
      </c>
      <c r="P3" s="12" t="s">
        <v>11</v>
      </c>
      <c r="Q3" s="13" t="s">
        <v>12</v>
      </c>
      <c r="R3" s="13" t="s">
        <v>13</v>
      </c>
      <c r="S3" s="13" t="s">
        <v>14</v>
      </c>
      <c r="T3" s="13" t="s">
        <v>15</v>
      </c>
      <c r="U3" s="13" t="s">
        <v>16</v>
      </c>
    </row>
    <row r="4" spans="1:21" ht="18.75" customHeight="1" x14ac:dyDescent="0.2">
      <c r="E4" s="14"/>
      <c r="F4" s="1"/>
      <c r="G4" s="15" t="s">
        <v>17</v>
      </c>
      <c r="H4" s="16" t="s">
        <v>18</v>
      </c>
      <c r="I4" s="16" t="s">
        <v>18</v>
      </c>
      <c r="J4" s="16" t="s">
        <v>18</v>
      </c>
      <c r="K4" s="16" t="s">
        <v>18</v>
      </c>
      <c r="L4" s="16" t="s">
        <v>18</v>
      </c>
      <c r="M4" s="16" t="s">
        <v>18</v>
      </c>
      <c r="N4" s="16" t="s">
        <v>18</v>
      </c>
      <c r="O4" s="16" t="s">
        <v>18</v>
      </c>
      <c r="P4" s="18" t="s">
        <v>18</v>
      </c>
      <c r="Q4" s="17" t="s">
        <v>18</v>
      </c>
      <c r="R4" s="17" t="s">
        <v>19</v>
      </c>
      <c r="S4" s="17" t="s">
        <v>19</v>
      </c>
      <c r="T4" s="17" t="s">
        <v>19</v>
      </c>
      <c r="U4" s="17" t="s">
        <v>19</v>
      </c>
    </row>
    <row r="5" spans="1:21" ht="15" thickBot="1" x14ac:dyDescent="0.25">
      <c r="A5" s="1" t="s">
        <v>20</v>
      </c>
      <c r="B5" s="1" t="s">
        <v>21</v>
      </c>
      <c r="C5" s="1" t="s">
        <v>22</v>
      </c>
      <c r="D5" s="1" t="s">
        <v>23</v>
      </c>
      <c r="E5" s="19"/>
      <c r="F5" s="20"/>
      <c r="G5" s="21" t="s">
        <v>24</v>
      </c>
      <c r="H5" s="22" t="s">
        <v>25</v>
      </c>
      <c r="I5" s="22" t="s">
        <v>25</v>
      </c>
      <c r="J5" s="22" t="s">
        <v>25</v>
      </c>
      <c r="K5" s="22" t="s">
        <v>25</v>
      </c>
      <c r="L5" s="22" t="s">
        <v>25</v>
      </c>
      <c r="M5" s="22" t="s">
        <v>25</v>
      </c>
      <c r="N5" s="22" t="s">
        <v>25</v>
      </c>
      <c r="O5" s="22" t="s">
        <v>25</v>
      </c>
      <c r="P5" s="24" t="s">
        <v>25</v>
      </c>
      <c r="Q5" s="23" t="s">
        <v>25</v>
      </c>
      <c r="R5" s="23" t="s">
        <v>25</v>
      </c>
      <c r="S5" s="23" t="s">
        <v>25</v>
      </c>
      <c r="T5" s="23" t="s">
        <v>25</v>
      </c>
      <c r="U5" s="23" t="s">
        <v>25</v>
      </c>
    </row>
    <row r="6" spans="1:21" x14ac:dyDescent="0.2"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">
      <c r="E7" s="27" t="s">
        <v>26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">
      <c r="F8" s="28" t="s">
        <v>27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">
      <c r="A9" s="1">
        <v>111</v>
      </c>
      <c r="B9" s="1">
        <v>11111010</v>
      </c>
      <c r="C9" s="1">
        <v>50110</v>
      </c>
      <c r="D9" s="1">
        <v>500</v>
      </c>
      <c r="F9" s="25">
        <v>50110</v>
      </c>
      <c r="G9" s="25" t="s">
        <v>28</v>
      </c>
      <c r="H9" s="29">
        <v>554946</v>
      </c>
      <c r="I9" s="29">
        <v>577376</v>
      </c>
      <c r="J9" s="29">
        <v>577376</v>
      </c>
      <c r="K9" s="29">
        <v>577376</v>
      </c>
      <c r="L9" s="29">
        <v>577376</v>
      </c>
      <c r="M9" s="29">
        <v>613746</v>
      </c>
      <c r="N9" s="29">
        <v>615688</v>
      </c>
      <c r="O9" s="29">
        <v>615688</v>
      </c>
      <c r="P9" s="29">
        <v>589279</v>
      </c>
      <c r="Q9" s="29">
        <v>649279</v>
      </c>
      <c r="R9" s="29">
        <v>643512</v>
      </c>
      <c r="S9" s="29">
        <v>643512</v>
      </c>
      <c r="T9" s="29">
        <v>613767</v>
      </c>
      <c r="U9" s="29">
        <v>597102</v>
      </c>
    </row>
    <row r="10" spans="1:21" x14ac:dyDescent="0.2">
      <c r="A10" s="1">
        <v>111</v>
      </c>
      <c r="B10" s="1">
        <v>11111010</v>
      </c>
      <c r="C10" s="1">
        <v>50128</v>
      </c>
      <c r="D10" s="1">
        <v>500</v>
      </c>
      <c r="F10" s="25">
        <v>50128</v>
      </c>
      <c r="G10" s="25" t="s">
        <v>29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</row>
    <row r="11" spans="1:21" x14ac:dyDescent="0.2">
      <c r="A11" s="1">
        <v>111</v>
      </c>
      <c r="B11" s="1">
        <v>11111010</v>
      </c>
      <c r="C11" s="1">
        <v>50130</v>
      </c>
      <c r="D11" s="1">
        <v>501</v>
      </c>
      <c r="F11" s="25">
        <v>50130</v>
      </c>
      <c r="G11" s="25" t="s">
        <v>30</v>
      </c>
      <c r="H11" s="29">
        <v>3000</v>
      </c>
      <c r="I11" s="29">
        <v>3000</v>
      </c>
      <c r="J11" s="29">
        <v>3000</v>
      </c>
      <c r="K11" s="29">
        <v>3000</v>
      </c>
      <c r="L11" s="29">
        <v>3000</v>
      </c>
      <c r="M11" s="29">
        <v>3000</v>
      </c>
      <c r="N11" s="29">
        <v>3000</v>
      </c>
      <c r="O11" s="29">
        <v>6000</v>
      </c>
      <c r="P11" s="29">
        <v>6000</v>
      </c>
      <c r="Q11" s="29">
        <v>10000</v>
      </c>
      <c r="R11" s="29">
        <v>10000</v>
      </c>
      <c r="S11" s="29">
        <v>10000</v>
      </c>
      <c r="T11" s="29">
        <v>10000</v>
      </c>
      <c r="U11" s="29">
        <v>10000</v>
      </c>
    </row>
    <row r="12" spans="1:21" x14ac:dyDescent="0.2">
      <c r="A12" s="1">
        <v>111</v>
      </c>
      <c r="B12" s="1">
        <v>11111010</v>
      </c>
      <c r="C12" s="1">
        <v>50132</v>
      </c>
      <c r="D12" s="1">
        <v>502</v>
      </c>
      <c r="F12" s="25">
        <v>50132</v>
      </c>
      <c r="G12" s="25" t="s">
        <v>31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</row>
    <row r="13" spans="1:21" x14ac:dyDescent="0.2">
      <c r="A13" s="1">
        <v>111</v>
      </c>
      <c r="B13" s="1">
        <v>11111010</v>
      </c>
      <c r="C13" s="1">
        <v>51000</v>
      </c>
      <c r="D13" s="1">
        <v>580</v>
      </c>
      <c r="F13" s="25">
        <v>51000</v>
      </c>
      <c r="G13" s="25" t="s">
        <v>32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</row>
    <row r="14" spans="1:21" x14ac:dyDescent="0.2">
      <c r="A14" s="1">
        <v>111</v>
      </c>
      <c r="B14" s="1">
        <v>11111010</v>
      </c>
      <c r="C14" s="1">
        <v>53330</v>
      </c>
      <c r="D14" s="1">
        <v>530</v>
      </c>
      <c r="F14" s="25">
        <v>53330</v>
      </c>
      <c r="G14" s="25" t="s">
        <v>33</v>
      </c>
      <c r="H14" s="29">
        <v>12500</v>
      </c>
      <c r="I14" s="29">
        <v>0</v>
      </c>
      <c r="J14" s="29">
        <v>0</v>
      </c>
      <c r="K14" s="29">
        <v>0</v>
      </c>
      <c r="L14" s="29">
        <v>15000</v>
      </c>
      <c r="M14" s="29">
        <v>15000</v>
      </c>
      <c r="N14" s="29">
        <v>15000</v>
      </c>
      <c r="O14" s="29">
        <v>15000</v>
      </c>
      <c r="P14" s="29">
        <v>15000</v>
      </c>
      <c r="Q14" s="29">
        <v>20000</v>
      </c>
      <c r="R14" s="29">
        <v>20000</v>
      </c>
      <c r="S14" s="29">
        <v>20000</v>
      </c>
      <c r="T14" s="29">
        <v>20000</v>
      </c>
      <c r="U14" s="29">
        <v>20000</v>
      </c>
    </row>
    <row r="15" spans="1:21" x14ac:dyDescent="0.2">
      <c r="A15" s="1">
        <v>111</v>
      </c>
      <c r="B15" s="1">
        <v>11111010</v>
      </c>
      <c r="C15" s="1">
        <v>53350</v>
      </c>
      <c r="D15" s="1">
        <v>530</v>
      </c>
      <c r="F15" s="25">
        <v>53350</v>
      </c>
      <c r="G15" s="25" t="s">
        <v>34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</row>
    <row r="16" spans="1:21" x14ac:dyDescent="0.2">
      <c r="A16" s="1">
        <v>111</v>
      </c>
      <c r="B16" s="1">
        <v>11111010</v>
      </c>
      <c r="C16" s="1">
        <v>54410</v>
      </c>
      <c r="D16" s="1">
        <v>540</v>
      </c>
      <c r="F16" s="25">
        <v>54410</v>
      </c>
      <c r="G16" s="25" t="s">
        <v>35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</row>
    <row r="17" spans="1:21" x14ac:dyDescent="0.2">
      <c r="A17" s="1">
        <v>111</v>
      </c>
      <c r="B17" s="1">
        <v>11111010</v>
      </c>
      <c r="C17" s="1">
        <v>55520</v>
      </c>
      <c r="D17" s="1">
        <v>550</v>
      </c>
      <c r="F17" s="25">
        <v>55520</v>
      </c>
      <c r="G17" s="25" t="s">
        <v>36</v>
      </c>
      <c r="H17" s="29">
        <v>6627</v>
      </c>
      <c r="I17" s="29">
        <v>6627</v>
      </c>
      <c r="J17" s="29">
        <v>6627</v>
      </c>
      <c r="K17" s="29">
        <v>6627</v>
      </c>
      <c r="L17" s="29">
        <v>6627</v>
      </c>
      <c r="M17" s="29">
        <v>6627</v>
      </c>
      <c r="N17" s="29">
        <v>6627</v>
      </c>
      <c r="O17" s="29">
        <v>6627</v>
      </c>
      <c r="P17" s="29">
        <v>6627</v>
      </c>
      <c r="Q17" s="29">
        <v>6627</v>
      </c>
      <c r="R17" s="29">
        <v>6627</v>
      </c>
      <c r="S17" s="29">
        <v>6627</v>
      </c>
      <c r="T17" s="29">
        <v>6627</v>
      </c>
      <c r="U17" s="29">
        <v>6627</v>
      </c>
    </row>
    <row r="18" spans="1:21" x14ac:dyDescent="0.2">
      <c r="A18" s="1">
        <v>111</v>
      </c>
      <c r="B18" s="1">
        <v>11111010</v>
      </c>
      <c r="C18" s="1">
        <v>55530</v>
      </c>
      <c r="D18" s="1">
        <v>550</v>
      </c>
      <c r="F18" s="25">
        <v>55530</v>
      </c>
      <c r="G18" s="25" t="s">
        <v>37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</row>
    <row r="19" spans="1:21" x14ac:dyDescent="0.2">
      <c r="A19" s="1">
        <v>111</v>
      </c>
      <c r="B19" s="1">
        <v>11111010</v>
      </c>
      <c r="C19" s="1">
        <v>56610</v>
      </c>
      <c r="D19" s="1">
        <v>560</v>
      </c>
      <c r="F19" s="25">
        <v>56610</v>
      </c>
      <c r="G19" s="25" t="s">
        <v>38</v>
      </c>
      <c r="H19" s="29">
        <v>10450</v>
      </c>
      <c r="I19" s="29">
        <v>10450</v>
      </c>
      <c r="J19" s="29">
        <v>10450</v>
      </c>
      <c r="K19" s="29">
        <v>10450</v>
      </c>
      <c r="L19" s="29">
        <v>10450</v>
      </c>
      <c r="M19" s="29">
        <v>10450</v>
      </c>
      <c r="N19" s="29">
        <v>10450</v>
      </c>
      <c r="O19" s="29">
        <v>10450</v>
      </c>
      <c r="P19" s="29">
        <v>10450</v>
      </c>
      <c r="Q19" s="29">
        <v>10450</v>
      </c>
      <c r="R19" s="29">
        <v>10450</v>
      </c>
      <c r="S19" s="29">
        <v>10450</v>
      </c>
      <c r="T19" s="29">
        <v>10450</v>
      </c>
      <c r="U19" s="29">
        <v>10450</v>
      </c>
    </row>
    <row r="20" spans="1:21" x14ac:dyDescent="0.2">
      <c r="A20" s="1">
        <v>111</v>
      </c>
      <c r="B20" s="1">
        <v>11111010</v>
      </c>
      <c r="C20" s="1">
        <v>56615</v>
      </c>
      <c r="D20" s="1">
        <v>560</v>
      </c>
      <c r="F20" s="25">
        <v>56615</v>
      </c>
      <c r="G20" s="25" t="s">
        <v>39</v>
      </c>
      <c r="H20" s="29">
        <v>20000</v>
      </c>
      <c r="I20" s="29">
        <v>20000</v>
      </c>
      <c r="J20" s="29">
        <v>20000</v>
      </c>
      <c r="K20" s="29">
        <v>20000</v>
      </c>
      <c r="L20" s="29">
        <v>20000</v>
      </c>
      <c r="M20" s="29">
        <v>20000</v>
      </c>
      <c r="N20" s="29">
        <v>20000</v>
      </c>
      <c r="O20" s="29">
        <v>20000</v>
      </c>
      <c r="P20" s="29">
        <v>20000</v>
      </c>
      <c r="Q20" s="29">
        <v>20000</v>
      </c>
      <c r="R20" s="29">
        <v>20000</v>
      </c>
      <c r="S20" s="29">
        <v>20000</v>
      </c>
      <c r="T20" s="29">
        <v>20000</v>
      </c>
      <c r="U20" s="29">
        <v>20000</v>
      </c>
    </row>
    <row r="21" spans="1:21" x14ac:dyDescent="0.2">
      <c r="A21" s="1">
        <v>111</v>
      </c>
      <c r="B21" s="1">
        <v>11111010</v>
      </c>
      <c r="C21" s="1">
        <v>56655</v>
      </c>
      <c r="D21" s="1">
        <v>560</v>
      </c>
      <c r="F21" s="25">
        <v>56655</v>
      </c>
      <c r="G21" s="25" t="s">
        <v>40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</row>
    <row r="22" spans="1:21" x14ac:dyDescent="0.2">
      <c r="A22" s="1">
        <v>111</v>
      </c>
      <c r="B22" s="1">
        <v>11111010</v>
      </c>
      <c r="C22" s="1">
        <v>56656</v>
      </c>
      <c r="D22" s="1">
        <v>560</v>
      </c>
      <c r="F22" s="25">
        <v>56656</v>
      </c>
      <c r="G22" s="25" t="s">
        <v>41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</row>
    <row r="23" spans="1:21" x14ac:dyDescent="0.2">
      <c r="A23" s="1">
        <v>111</v>
      </c>
      <c r="B23" s="1">
        <v>11111010</v>
      </c>
      <c r="C23" s="1">
        <v>56662</v>
      </c>
      <c r="D23" s="1">
        <v>560</v>
      </c>
      <c r="F23" s="25">
        <v>56662</v>
      </c>
      <c r="G23" s="25" t="s">
        <v>42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</row>
    <row r="24" spans="1:21" x14ac:dyDescent="0.2">
      <c r="A24" s="1">
        <v>111</v>
      </c>
      <c r="B24" s="1">
        <v>11111010</v>
      </c>
      <c r="C24" s="1">
        <v>56664</v>
      </c>
      <c r="D24" s="1">
        <v>560</v>
      </c>
      <c r="F24" s="25">
        <v>56664</v>
      </c>
      <c r="G24" s="25" t="s">
        <v>43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</row>
    <row r="25" spans="1:21" x14ac:dyDescent="0.2">
      <c r="A25" s="1">
        <v>111</v>
      </c>
      <c r="B25" s="1">
        <v>11111010</v>
      </c>
      <c r="C25" s="1">
        <v>56677</v>
      </c>
      <c r="D25" s="1">
        <v>560</v>
      </c>
      <c r="F25" s="25">
        <v>56677</v>
      </c>
      <c r="G25" s="25" t="s">
        <v>44</v>
      </c>
      <c r="H25" s="29">
        <v>7500</v>
      </c>
      <c r="I25" s="29">
        <v>7500</v>
      </c>
      <c r="J25" s="29">
        <v>7500</v>
      </c>
      <c r="K25" s="29">
        <v>7500</v>
      </c>
      <c r="L25" s="29">
        <v>7500</v>
      </c>
      <c r="M25" s="29">
        <v>7500</v>
      </c>
      <c r="N25" s="29">
        <v>7500</v>
      </c>
      <c r="O25" s="29">
        <v>7500</v>
      </c>
      <c r="P25" s="29">
        <v>7500</v>
      </c>
      <c r="Q25" s="29">
        <v>7500</v>
      </c>
      <c r="R25" s="29">
        <v>7500</v>
      </c>
      <c r="S25" s="29">
        <v>7500</v>
      </c>
      <c r="T25" s="29">
        <v>7500</v>
      </c>
      <c r="U25" s="29">
        <v>7500</v>
      </c>
    </row>
    <row r="26" spans="1:21" x14ac:dyDescent="0.2">
      <c r="A26" s="1">
        <v>111</v>
      </c>
      <c r="B26" s="1">
        <v>11111010</v>
      </c>
      <c r="C26" s="1">
        <v>56694</v>
      </c>
      <c r="D26" s="1">
        <v>560</v>
      </c>
      <c r="F26" s="25">
        <v>56694</v>
      </c>
      <c r="G26" s="25" t="s">
        <v>45</v>
      </c>
      <c r="H26" s="29">
        <v>55000</v>
      </c>
      <c r="I26" s="29">
        <v>42570</v>
      </c>
      <c r="J26" s="29">
        <v>42570</v>
      </c>
      <c r="K26" s="29">
        <v>127000</v>
      </c>
      <c r="L26" s="29">
        <v>112000</v>
      </c>
      <c r="M26" s="29">
        <v>72924</v>
      </c>
      <c r="N26" s="29">
        <v>222924</v>
      </c>
      <c r="O26" s="29">
        <v>219924</v>
      </c>
      <c r="P26" s="29">
        <v>279924</v>
      </c>
      <c r="Q26" s="29">
        <v>210924</v>
      </c>
      <c r="R26" s="29">
        <v>210924</v>
      </c>
      <c r="S26" s="29">
        <v>210924</v>
      </c>
      <c r="T26" s="29">
        <v>195924</v>
      </c>
      <c r="U26" s="29">
        <v>195924</v>
      </c>
    </row>
    <row r="27" spans="1:21" x14ac:dyDescent="0.2">
      <c r="A27" s="1">
        <v>111</v>
      </c>
      <c r="B27" s="1">
        <v>11111010</v>
      </c>
      <c r="C27" s="1">
        <v>56696</v>
      </c>
      <c r="D27" s="1">
        <v>560</v>
      </c>
      <c r="F27" s="25">
        <v>56696</v>
      </c>
      <c r="G27" s="25" t="s">
        <v>46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</row>
    <row r="28" spans="1:21" ht="15" thickBot="1" x14ac:dyDescent="0.25">
      <c r="A28" s="1" t="s">
        <v>47</v>
      </c>
    </row>
    <row r="29" spans="1:21" ht="15" thickTop="1" x14ac:dyDescent="0.2">
      <c r="A29" s="1" t="s">
        <v>47</v>
      </c>
      <c r="B29" s="1">
        <v>11111010</v>
      </c>
      <c r="C29" s="31"/>
      <c r="D29" s="31"/>
      <c r="E29" s="31"/>
      <c r="F29" s="32" t="s">
        <v>48</v>
      </c>
      <c r="G29" s="32"/>
      <c r="H29" s="33">
        <f>SUM(H9:H28)</f>
        <v>670023</v>
      </c>
      <c r="I29" s="33">
        <f t="shared" ref="I29:S29" si="0">SUM(I9:I28)</f>
        <v>667523</v>
      </c>
      <c r="J29" s="33">
        <f t="shared" si="0"/>
        <v>667523</v>
      </c>
      <c r="K29" s="33">
        <f t="shared" si="0"/>
        <v>751953</v>
      </c>
      <c r="L29" s="33">
        <f t="shared" si="0"/>
        <v>751953</v>
      </c>
      <c r="M29" s="33">
        <f t="shared" si="0"/>
        <v>749247</v>
      </c>
      <c r="N29" s="33">
        <f t="shared" si="0"/>
        <v>901189</v>
      </c>
      <c r="O29" s="33">
        <f t="shared" si="0"/>
        <v>901189</v>
      </c>
      <c r="P29" s="33">
        <f t="shared" si="0"/>
        <v>934780</v>
      </c>
      <c r="Q29" s="33">
        <f t="shared" si="0"/>
        <v>934780</v>
      </c>
      <c r="R29" s="33">
        <f t="shared" si="0"/>
        <v>929013</v>
      </c>
      <c r="S29" s="33">
        <f t="shared" si="0"/>
        <v>929013</v>
      </c>
      <c r="T29" s="33">
        <f t="shared" ref="T29" si="1">SUM(T9:T28)</f>
        <v>884268</v>
      </c>
      <c r="U29" s="33">
        <f t="shared" ref="U29" si="2">SUM(U9:U28)</f>
        <v>867603</v>
      </c>
    </row>
    <row r="30" spans="1:21" x14ac:dyDescent="0.2">
      <c r="A30" s="1" t="s">
        <v>47</v>
      </c>
    </row>
    <row r="31" spans="1:21" x14ac:dyDescent="0.2">
      <c r="F31" s="28" t="s">
        <v>49</v>
      </c>
    </row>
    <row r="32" spans="1:21" x14ac:dyDescent="0.2">
      <c r="A32" s="1">
        <v>111</v>
      </c>
      <c r="B32" s="1">
        <v>11111020</v>
      </c>
      <c r="C32" s="1">
        <v>50110</v>
      </c>
      <c r="D32" s="1">
        <v>500</v>
      </c>
      <c r="F32" s="25">
        <v>50110</v>
      </c>
      <c r="G32" s="25" t="s">
        <v>28</v>
      </c>
      <c r="H32" s="29">
        <v>60400</v>
      </c>
      <c r="I32" s="29">
        <v>60400</v>
      </c>
      <c r="J32" s="29">
        <v>60400</v>
      </c>
      <c r="K32" s="29">
        <v>60400</v>
      </c>
      <c r="L32" s="29">
        <v>60400</v>
      </c>
      <c r="M32" s="29">
        <v>60400</v>
      </c>
      <c r="N32" s="29">
        <v>60400</v>
      </c>
      <c r="O32" s="29">
        <v>60400</v>
      </c>
      <c r="P32" s="29">
        <v>60400</v>
      </c>
      <c r="Q32" s="29">
        <v>60400</v>
      </c>
      <c r="R32" s="29">
        <v>60400</v>
      </c>
      <c r="S32" s="29">
        <v>60400</v>
      </c>
      <c r="T32" s="29">
        <v>60400</v>
      </c>
      <c r="U32" s="29">
        <v>60400</v>
      </c>
    </row>
    <row r="33" spans="1:21" ht="15" thickBot="1" x14ac:dyDescent="0.25">
      <c r="A33" s="1" t="s">
        <v>47</v>
      </c>
    </row>
    <row r="34" spans="1:21" ht="15" thickTop="1" x14ac:dyDescent="0.2">
      <c r="A34" s="1" t="s">
        <v>47</v>
      </c>
      <c r="B34" s="1">
        <v>11111020</v>
      </c>
      <c r="C34" s="31"/>
      <c r="D34" s="31"/>
      <c r="E34" s="31"/>
      <c r="F34" s="32" t="s">
        <v>50</v>
      </c>
      <c r="G34" s="32"/>
      <c r="H34" s="33">
        <f>SUM(H32:H33)</f>
        <v>60400</v>
      </c>
      <c r="I34" s="33">
        <f t="shared" ref="I34:S34" si="3">SUM(I32:I33)</f>
        <v>60400</v>
      </c>
      <c r="J34" s="33">
        <f t="shared" si="3"/>
        <v>60400</v>
      </c>
      <c r="K34" s="33">
        <f t="shared" si="3"/>
        <v>60400</v>
      </c>
      <c r="L34" s="33">
        <f t="shared" si="3"/>
        <v>60400</v>
      </c>
      <c r="M34" s="33">
        <f t="shared" si="3"/>
        <v>60400</v>
      </c>
      <c r="N34" s="33">
        <f t="shared" si="3"/>
        <v>60400</v>
      </c>
      <c r="O34" s="33">
        <f t="shared" si="3"/>
        <v>60400</v>
      </c>
      <c r="P34" s="33">
        <f t="shared" si="3"/>
        <v>60400</v>
      </c>
      <c r="Q34" s="33">
        <f t="shared" si="3"/>
        <v>60400</v>
      </c>
      <c r="R34" s="33">
        <f t="shared" si="3"/>
        <v>60400</v>
      </c>
      <c r="S34" s="33">
        <f t="shared" si="3"/>
        <v>60400</v>
      </c>
      <c r="T34" s="33">
        <f t="shared" ref="T34" si="4">SUM(T32:T33)</f>
        <v>60400</v>
      </c>
      <c r="U34" s="33">
        <f t="shared" ref="U34" si="5">SUM(U32:U33)</f>
        <v>60400</v>
      </c>
    </row>
    <row r="35" spans="1:21" x14ac:dyDescent="0.2">
      <c r="A35" s="1" t="s">
        <v>47</v>
      </c>
    </row>
    <row r="36" spans="1:21" x14ac:dyDescent="0.2">
      <c r="F36" s="28" t="s">
        <v>51</v>
      </c>
    </row>
    <row r="37" spans="1:21" x14ac:dyDescent="0.2">
      <c r="A37" s="1" t="s">
        <v>52</v>
      </c>
      <c r="F37" s="25">
        <v>500</v>
      </c>
      <c r="G37" s="25" t="s">
        <v>53</v>
      </c>
      <c r="H37" s="29">
        <f t="shared" ref="H37:U47" si="6">SUMIF($D$9:$D$34,$F37,H$9:H$34)</f>
        <v>615346</v>
      </c>
      <c r="I37" s="29">
        <f t="shared" si="6"/>
        <v>637776</v>
      </c>
      <c r="J37" s="29">
        <f t="shared" si="6"/>
        <v>637776</v>
      </c>
      <c r="K37" s="29">
        <f t="shared" si="6"/>
        <v>637776</v>
      </c>
      <c r="L37" s="29">
        <f t="shared" si="6"/>
        <v>637776</v>
      </c>
      <c r="M37" s="29">
        <f t="shared" si="6"/>
        <v>674146</v>
      </c>
      <c r="N37" s="29">
        <f t="shared" si="6"/>
        <v>676088</v>
      </c>
      <c r="O37" s="29">
        <f t="shared" si="6"/>
        <v>676088</v>
      </c>
      <c r="P37" s="29">
        <f t="shared" si="6"/>
        <v>649679</v>
      </c>
      <c r="Q37" s="29">
        <f t="shared" si="6"/>
        <v>709679</v>
      </c>
      <c r="R37" s="29">
        <f t="shared" si="6"/>
        <v>703912</v>
      </c>
      <c r="S37" s="29">
        <f t="shared" si="6"/>
        <v>703912</v>
      </c>
      <c r="T37" s="29">
        <f t="shared" si="6"/>
        <v>674167</v>
      </c>
      <c r="U37" s="29">
        <f t="shared" si="6"/>
        <v>657502</v>
      </c>
    </row>
    <row r="38" spans="1:21" x14ac:dyDescent="0.2">
      <c r="A38" s="1" t="s">
        <v>47</v>
      </c>
      <c r="F38" s="25">
        <v>501</v>
      </c>
      <c r="G38" s="25" t="s">
        <v>30</v>
      </c>
      <c r="H38" s="29">
        <f t="shared" si="6"/>
        <v>3000</v>
      </c>
      <c r="I38" s="29">
        <f t="shared" si="6"/>
        <v>3000</v>
      </c>
      <c r="J38" s="29">
        <f t="shared" si="6"/>
        <v>3000</v>
      </c>
      <c r="K38" s="29">
        <f t="shared" si="6"/>
        <v>3000</v>
      </c>
      <c r="L38" s="29">
        <f t="shared" si="6"/>
        <v>3000</v>
      </c>
      <c r="M38" s="29">
        <f t="shared" si="6"/>
        <v>3000</v>
      </c>
      <c r="N38" s="29">
        <f t="shared" si="6"/>
        <v>3000</v>
      </c>
      <c r="O38" s="29">
        <f t="shared" si="6"/>
        <v>6000</v>
      </c>
      <c r="P38" s="29">
        <f t="shared" si="6"/>
        <v>6000</v>
      </c>
      <c r="Q38" s="29">
        <f t="shared" si="6"/>
        <v>10000</v>
      </c>
      <c r="R38" s="29">
        <f t="shared" si="6"/>
        <v>10000</v>
      </c>
      <c r="S38" s="29">
        <f t="shared" si="6"/>
        <v>10000</v>
      </c>
      <c r="T38" s="29">
        <f t="shared" si="6"/>
        <v>10000</v>
      </c>
      <c r="U38" s="29">
        <f t="shared" si="6"/>
        <v>10000</v>
      </c>
    </row>
    <row r="39" spans="1:21" x14ac:dyDescent="0.2">
      <c r="F39" s="25" t="s">
        <v>54</v>
      </c>
      <c r="G39" s="25" t="s">
        <v>55</v>
      </c>
      <c r="H39" s="29">
        <f t="shared" si="6"/>
        <v>0</v>
      </c>
      <c r="I39" s="29">
        <f t="shared" si="6"/>
        <v>0</v>
      </c>
      <c r="J39" s="29">
        <f t="shared" si="6"/>
        <v>0</v>
      </c>
      <c r="K39" s="29">
        <f t="shared" si="6"/>
        <v>0</v>
      </c>
      <c r="L39" s="29">
        <f t="shared" si="6"/>
        <v>0</v>
      </c>
      <c r="M39" s="29">
        <f t="shared" si="6"/>
        <v>0</v>
      </c>
      <c r="N39" s="29">
        <f t="shared" si="6"/>
        <v>0</v>
      </c>
      <c r="O39" s="29">
        <f t="shared" si="6"/>
        <v>0</v>
      </c>
      <c r="P39" s="29">
        <f t="shared" si="6"/>
        <v>0</v>
      </c>
      <c r="Q39" s="29">
        <f t="shared" si="6"/>
        <v>0</v>
      </c>
      <c r="R39" s="29">
        <f t="shared" si="6"/>
        <v>0</v>
      </c>
      <c r="S39" s="29">
        <f t="shared" si="6"/>
        <v>0</v>
      </c>
      <c r="T39" s="29">
        <f t="shared" si="6"/>
        <v>0</v>
      </c>
      <c r="U39" s="29">
        <f t="shared" si="6"/>
        <v>0</v>
      </c>
    </row>
    <row r="40" spans="1:21" x14ac:dyDescent="0.2">
      <c r="A40" s="1" t="s">
        <v>47</v>
      </c>
      <c r="F40" s="25">
        <v>502</v>
      </c>
      <c r="G40" s="25" t="s">
        <v>56</v>
      </c>
      <c r="H40" s="29">
        <f t="shared" si="6"/>
        <v>0</v>
      </c>
      <c r="I40" s="29">
        <f t="shared" si="6"/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9">
        <f t="shared" si="6"/>
        <v>0</v>
      </c>
      <c r="Q40" s="29">
        <f t="shared" si="6"/>
        <v>0</v>
      </c>
      <c r="R40" s="29">
        <f t="shared" si="6"/>
        <v>0</v>
      </c>
      <c r="S40" s="29">
        <f t="shared" si="6"/>
        <v>0</v>
      </c>
      <c r="T40" s="29">
        <f t="shared" si="6"/>
        <v>0</v>
      </c>
      <c r="U40" s="29">
        <f t="shared" si="6"/>
        <v>0</v>
      </c>
    </row>
    <row r="41" spans="1:21" x14ac:dyDescent="0.2">
      <c r="A41" s="1" t="s">
        <v>47</v>
      </c>
      <c r="F41" s="25">
        <v>520</v>
      </c>
      <c r="G41" s="25" t="s">
        <v>57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29">
        <f t="shared" si="6"/>
        <v>0</v>
      </c>
      <c r="T41" s="29">
        <f t="shared" si="6"/>
        <v>0</v>
      </c>
      <c r="U41" s="29">
        <f t="shared" si="6"/>
        <v>0</v>
      </c>
    </row>
    <row r="42" spans="1:21" x14ac:dyDescent="0.2">
      <c r="A42" s="1" t="s">
        <v>47</v>
      </c>
      <c r="F42" s="25">
        <v>530</v>
      </c>
      <c r="G42" s="25" t="s">
        <v>58</v>
      </c>
      <c r="H42" s="29">
        <f t="shared" si="6"/>
        <v>12500</v>
      </c>
      <c r="I42" s="29">
        <f t="shared" si="6"/>
        <v>0</v>
      </c>
      <c r="J42" s="29">
        <f t="shared" si="6"/>
        <v>0</v>
      </c>
      <c r="K42" s="29">
        <f t="shared" si="6"/>
        <v>0</v>
      </c>
      <c r="L42" s="29">
        <f t="shared" si="6"/>
        <v>15000</v>
      </c>
      <c r="M42" s="29">
        <f t="shared" si="6"/>
        <v>15000</v>
      </c>
      <c r="N42" s="29">
        <f t="shared" si="6"/>
        <v>15000</v>
      </c>
      <c r="O42" s="29">
        <f t="shared" si="6"/>
        <v>15000</v>
      </c>
      <c r="P42" s="29">
        <f t="shared" si="6"/>
        <v>15000</v>
      </c>
      <c r="Q42" s="29">
        <f t="shared" si="6"/>
        <v>20000</v>
      </c>
      <c r="R42" s="29">
        <f t="shared" si="6"/>
        <v>20000</v>
      </c>
      <c r="S42" s="29">
        <f t="shared" si="6"/>
        <v>20000</v>
      </c>
      <c r="T42" s="29">
        <f t="shared" si="6"/>
        <v>20000</v>
      </c>
      <c r="U42" s="29">
        <f t="shared" si="6"/>
        <v>20000</v>
      </c>
    </row>
    <row r="43" spans="1:21" x14ac:dyDescent="0.2">
      <c r="A43" s="1" t="s">
        <v>47</v>
      </c>
      <c r="F43" s="25">
        <v>540</v>
      </c>
      <c r="G43" s="25" t="s">
        <v>59</v>
      </c>
      <c r="H43" s="29">
        <f t="shared" si="6"/>
        <v>0</v>
      </c>
      <c r="I43" s="29">
        <f t="shared" si="6"/>
        <v>0</v>
      </c>
      <c r="J43" s="29">
        <f t="shared" si="6"/>
        <v>0</v>
      </c>
      <c r="K43" s="29">
        <f t="shared" si="6"/>
        <v>0</v>
      </c>
      <c r="L43" s="29">
        <f t="shared" si="6"/>
        <v>0</v>
      </c>
      <c r="M43" s="29">
        <f t="shared" si="6"/>
        <v>0</v>
      </c>
      <c r="N43" s="29">
        <f t="shared" si="6"/>
        <v>0</v>
      </c>
      <c r="O43" s="29">
        <f t="shared" si="6"/>
        <v>0</v>
      </c>
      <c r="P43" s="29">
        <f t="shared" si="6"/>
        <v>0</v>
      </c>
      <c r="Q43" s="29">
        <f t="shared" si="6"/>
        <v>0</v>
      </c>
      <c r="R43" s="29">
        <f t="shared" si="6"/>
        <v>0</v>
      </c>
      <c r="S43" s="29">
        <f t="shared" si="6"/>
        <v>0</v>
      </c>
      <c r="T43" s="29">
        <f t="shared" si="6"/>
        <v>0</v>
      </c>
      <c r="U43" s="29">
        <f t="shared" si="6"/>
        <v>0</v>
      </c>
    </row>
    <row r="44" spans="1:21" x14ac:dyDescent="0.2">
      <c r="A44" s="1" t="s">
        <v>47</v>
      </c>
      <c r="F44" s="25">
        <v>550</v>
      </c>
      <c r="G44" s="25" t="s">
        <v>60</v>
      </c>
      <c r="H44" s="29">
        <f t="shared" si="6"/>
        <v>6627</v>
      </c>
      <c r="I44" s="29">
        <f t="shared" si="6"/>
        <v>6627</v>
      </c>
      <c r="J44" s="29">
        <f t="shared" si="6"/>
        <v>6627</v>
      </c>
      <c r="K44" s="29">
        <f t="shared" si="6"/>
        <v>6627</v>
      </c>
      <c r="L44" s="29">
        <f t="shared" si="6"/>
        <v>6627</v>
      </c>
      <c r="M44" s="29">
        <f t="shared" si="6"/>
        <v>6627</v>
      </c>
      <c r="N44" s="29">
        <f t="shared" si="6"/>
        <v>6627</v>
      </c>
      <c r="O44" s="29">
        <f t="shared" si="6"/>
        <v>6627</v>
      </c>
      <c r="P44" s="29">
        <f t="shared" si="6"/>
        <v>6627</v>
      </c>
      <c r="Q44" s="29">
        <f t="shared" si="6"/>
        <v>6627</v>
      </c>
      <c r="R44" s="29">
        <f t="shared" si="6"/>
        <v>6627</v>
      </c>
      <c r="S44" s="29">
        <f t="shared" si="6"/>
        <v>6627</v>
      </c>
      <c r="T44" s="29">
        <f t="shared" si="6"/>
        <v>6627</v>
      </c>
      <c r="U44" s="29">
        <f t="shared" si="6"/>
        <v>6627</v>
      </c>
    </row>
    <row r="45" spans="1:21" x14ac:dyDescent="0.2">
      <c r="A45" s="1" t="s">
        <v>47</v>
      </c>
      <c r="F45" s="25">
        <v>560</v>
      </c>
      <c r="G45" s="25" t="s">
        <v>61</v>
      </c>
      <c r="H45" s="29">
        <f t="shared" si="6"/>
        <v>92950</v>
      </c>
      <c r="I45" s="29">
        <f t="shared" si="6"/>
        <v>80520</v>
      </c>
      <c r="J45" s="29">
        <f t="shared" si="6"/>
        <v>80520</v>
      </c>
      <c r="K45" s="29">
        <f t="shared" si="6"/>
        <v>164950</v>
      </c>
      <c r="L45" s="29">
        <f t="shared" si="6"/>
        <v>149950</v>
      </c>
      <c r="M45" s="29">
        <f t="shared" si="6"/>
        <v>110874</v>
      </c>
      <c r="N45" s="29">
        <f t="shared" si="6"/>
        <v>260874</v>
      </c>
      <c r="O45" s="29">
        <f t="shared" si="6"/>
        <v>257874</v>
      </c>
      <c r="P45" s="29">
        <f t="shared" si="6"/>
        <v>317874</v>
      </c>
      <c r="Q45" s="29">
        <f t="shared" si="6"/>
        <v>248874</v>
      </c>
      <c r="R45" s="29">
        <f t="shared" si="6"/>
        <v>248874</v>
      </c>
      <c r="S45" s="29">
        <f t="shared" si="6"/>
        <v>248874</v>
      </c>
      <c r="T45" s="29">
        <f t="shared" si="6"/>
        <v>233874</v>
      </c>
      <c r="U45" s="29">
        <f t="shared" si="6"/>
        <v>233874</v>
      </c>
    </row>
    <row r="46" spans="1:21" x14ac:dyDescent="0.2">
      <c r="A46" s="1" t="s">
        <v>47</v>
      </c>
      <c r="F46" s="25">
        <v>570</v>
      </c>
      <c r="G46" s="25" t="s">
        <v>62</v>
      </c>
      <c r="H46" s="29">
        <f t="shared" si="6"/>
        <v>0</v>
      </c>
      <c r="I46" s="29">
        <f t="shared" si="6"/>
        <v>0</v>
      </c>
      <c r="J46" s="29">
        <f t="shared" si="6"/>
        <v>0</v>
      </c>
      <c r="K46" s="29">
        <f t="shared" si="6"/>
        <v>0</v>
      </c>
      <c r="L46" s="29">
        <f t="shared" si="6"/>
        <v>0</v>
      </c>
      <c r="M46" s="29">
        <f t="shared" si="6"/>
        <v>0</v>
      </c>
      <c r="N46" s="29">
        <f t="shared" si="6"/>
        <v>0</v>
      </c>
      <c r="O46" s="29">
        <f t="shared" si="6"/>
        <v>0</v>
      </c>
      <c r="P46" s="29">
        <f t="shared" si="6"/>
        <v>0</v>
      </c>
      <c r="Q46" s="29">
        <f t="shared" si="6"/>
        <v>0</v>
      </c>
      <c r="R46" s="29">
        <f t="shared" si="6"/>
        <v>0</v>
      </c>
      <c r="S46" s="29">
        <f t="shared" si="6"/>
        <v>0</v>
      </c>
      <c r="T46" s="29">
        <f t="shared" si="6"/>
        <v>0</v>
      </c>
      <c r="U46" s="29">
        <f t="shared" si="6"/>
        <v>0</v>
      </c>
    </row>
    <row r="47" spans="1:21" x14ac:dyDescent="0.2">
      <c r="A47" s="1" t="s">
        <v>47</v>
      </c>
      <c r="F47" s="25">
        <v>580</v>
      </c>
      <c r="G47" s="25" t="s">
        <v>32</v>
      </c>
      <c r="H47" s="29">
        <f t="shared" si="6"/>
        <v>0</v>
      </c>
      <c r="I47" s="29">
        <f t="shared" si="6"/>
        <v>0</v>
      </c>
      <c r="J47" s="29">
        <f t="shared" si="6"/>
        <v>0</v>
      </c>
      <c r="K47" s="29">
        <f t="shared" si="6"/>
        <v>0</v>
      </c>
      <c r="L47" s="29">
        <f t="shared" si="6"/>
        <v>0</v>
      </c>
      <c r="M47" s="29">
        <f t="shared" si="6"/>
        <v>0</v>
      </c>
      <c r="N47" s="29">
        <f t="shared" si="6"/>
        <v>0</v>
      </c>
      <c r="O47" s="29">
        <f t="shared" si="6"/>
        <v>0</v>
      </c>
      <c r="P47" s="29">
        <f t="shared" si="6"/>
        <v>0</v>
      </c>
      <c r="Q47" s="29">
        <f t="shared" si="6"/>
        <v>0</v>
      </c>
      <c r="R47" s="29">
        <f t="shared" si="6"/>
        <v>0</v>
      </c>
      <c r="S47" s="29">
        <f t="shared" si="6"/>
        <v>0</v>
      </c>
      <c r="T47" s="29">
        <f t="shared" si="6"/>
        <v>0</v>
      </c>
      <c r="U47" s="29">
        <f t="shared" si="6"/>
        <v>0</v>
      </c>
    </row>
    <row r="48" spans="1:21" ht="15" thickBot="1" x14ac:dyDescent="0.25">
      <c r="A48" s="1" t="s">
        <v>47</v>
      </c>
    </row>
    <row r="49" spans="1:21" ht="15" thickTop="1" x14ac:dyDescent="0.2">
      <c r="A49" s="1" t="s">
        <v>47</v>
      </c>
      <c r="D49" s="34"/>
      <c r="E49" s="34"/>
      <c r="F49" s="34"/>
      <c r="G49" s="34" t="s">
        <v>63</v>
      </c>
      <c r="H49" s="35">
        <f>SUM(H37:H48)</f>
        <v>730423</v>
      </c>
      <c r="I49" s="35">
        <f t="shared" ref="I49:S49" si="7">SUM(I37:I48)</f>
        <v>727923</v>
      </c>
      <c r="J49" s="35">
        <f t="shared" si="7"/>
        <v>727923</v>
      </c>
      <c r="K49" s="35">
        <f t="shared" si="7"/>
        <v>812353</v>
      </c>
      <c r="L49" s="35">
        <f t="shared" si="7"/>
        <v>812353</v>
      </c>
      <c r="M49" s="35">
        <f t="shared" si="7"/>
        <v>809647</v>
      </c>
      <c r="N49" s="35">
        <f t="shared" si="7"/>
        <v>961589</v>
      </c>
      <c r="O49" s="35">
        <f t="shared" si="7"/>
        <v>961589</v>
      </c>
      <c r="P49" s="35">
        <f t="shared" si="7"/>
        <v>995180</v>
      </c>
      <c r="Q49" s="35">
        <f t="shared" si="7"/>
        <v>995180</v>
      </c>
      <c r="R49" s="35">
        <f t="shared" si="7"/>
        <v>989413</v>
      </c>
      <c r="S49" s="35">
        <f t="shared" si="7"/>
        <v>989413</v>
      </c>
      <c r="T49" s="35">
        <f t="shared" ref="T49" si="8">SUM(T37:T48)</f>
        <v>944668</v>
      </c>
      <c r="U49" s="35">
        <f t="shared" ref="U49" si="9">SUM(U37:U48)</f>
        <v>928003</v>
      </c>
    </row>
    <row r="50" spans="1:21" x14ac:dyDescent="0.2">
      <c r="A50" s="1" t="s">
        <v>47</v>
      </c>
    </row>
    <row r="51" spans="1:21" s="36" customFormat="1" x14ac:dyDescent="0.2">
      <c r="A51" s="36" t="s">
        <v>47</v>
      </c>
      <c r="E51" s="27" t="s">
        <v>64</v>
      </c>
      <c r="H51" s="30"/>
      <c r="I51" s="30"/>
      <c r="J51" s="30"/>
      <c r="K51" s="30"/>
      <c r="L51" s="30"/>
      <c r="M51" s="30"/>
      <c r="N51" s="30"/>
      <c r="O51" s="30"/>
      <c r="P51" s="30"/>
      <c r="Q51" s="29"/>
      <c r="R51" s="29"/>
      <c r="S51" s="29"/>
      <c r="T51" s="29"/>
      <c r="U51" s="29"/>
    </row>
    <row r="52" spans="1:21" s="36" customFormat="1" x14ac:dyDescent="0.2">
      <c r="A52" s="36" t="s">
        <v>47</v>
      </c>
      <c r="F52" s="28" t="s">
        <v>27</v>
      </c>
      <c r="H52" s="30"/>
      <c r="I52" s="30"/>
      <c r="J52" s="30"/>
      <c r="K52" s="30"/>
      <c r="L52" s="30"/>
      <c r="M52" s="30"/>
      <c r="N52" s="30"/>
      <c r="O52" s="30"/>
      <c r="P52" s="30"/>
      <c r="Q52" s="29"/>
      <c r="R52" s="29"/>
      <c r="S52" s="29"/>
      <c r="T52" s="29"/>
      <c r="U52" s="29"/>
    </row>
    <row r="53" spans="1:21" s="36" customFormat="1" x14ac:dyDescent="0.2">
      <c r="A53" s="36">
        <v>125</v>
      </c>
      <c r="B53" s="36">
        <v>11251010</v>
      </c>
      <c r="C53" s="36">
        <v>50130</v>
      </c>
      <c r="D53" s="36">
        <v>501</v>
      </c>
      <c r="F53" s="25">
        <v>50130</v>
      </c>
      <c r="G53" s="25" t="s">
        <v>30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</row>
    <row r="54" spans="1:21" s="36" customFormat="1" x14ac:dyDescent="0.2">
      <c r="A54" s="36">
        <v>125</v>
      </c>
      <c r="B54" s="36">
        <v>11251010</v>
      </c>
      <c r="C54" s="36">
        <v>55520</v>
      </c>
      <c r="D54" s="36">
        <v>550</v>
      </c>
      <c r="F54" s="25">
        <v>55520</v>
      </c>
      <c r="G54" s="25" t="s">
        <v>36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</row>
    <row r="55" spans="1:21" s="36" customFormat="1" x14ac:dyDescent="0.2">
      <c r="A55" s="36">
        <v>125</v>
      </c>
      <c r="B55" s="36">
        <v>11251010</v>
      </c>
      <c r="C55" s="36">
        <v>56615</v>
      </c>
      <c r="D55" s="36">
        <v>560</v>
      </c>
      <c r="E55" s="36" t="s">
        <v>65</v>
      </c>
      <c r="F55" s="25">
        <v>56615</v>
      </c>
      <c r="G55" s="25" t="s">
        <v>39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</row>
    <row r="56" spans="1:21" s="36" customFormat="1" x14ac:dyDescent="0.2">
      <c r="A56" s="36">
        <v>125</v>
      </c>
      <c r="B56" s="36">
        <v>11251010</v>
      </c>
      <c r="C56" s="36">
        <v>56694</v>
      </c>
      <c r="D56" s="36">
        <v>560</v>
      </c>
      <c r="F56" s="25">
        <v>56694</v>
      </c>
      <c r="G56" s="25" t="s">
        <v>45</v>
      </c>
      <c r="H56" s="30">
        <v>75000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</row>
    <row r="57" spans="1:21" s="36" customFormat="1" ht="15" thickBot="1" x14ac:dyDescent="0.25">
      <c r="A57" s="36" t="s">
        <v>47</v>
      </c>
      <c r="F57" s="25"/>
      <c r="G57" s="25"/>
      <c r="H57" s="30"/>
      <c r="I57" s="30"/>
      <c r="J57" s="30"/>
      <c r="K57" s="30"/>
      <c r="L57" s="30"/>
      <c r="M57" s="30"/>
      <c r="N57" s="30"/>
      <c r="O57" s="30"/>
      <c r="P57" s="30"/>
      <c r="Q57" s="29"/>
      <c r="R57" s="29"/>
      <c r="S57" s="29"/>
      <c r="T57" s="29"/>
      <c r="U57" s="29"/>
    </row>
    <row r="58" spans="1:21" s="36" customFormat="1" ht="15" thickTop="1" x14ac:dyDescent="0.2">
      <c r="A58" s="36" t="s">
        <v>47</v>
      </c>
      <c r="B58" s="36">
        <v>11251010</v>
      </c>
      <c r="C58" s="37"/>
      <c r="D58" s="37"/>
      <c r="E58" s="37" t="s">
        <v>66</v>
      </c>
      <c r="F58" s="32" t="s">
        <v>67</v>
      </c>
      <c r="G58" s="32"/>
      <c r="H58" s="38">
        <f>SUM(H53:H57)</f>
        <v>75000</v>
      </c>
      <c r="I58" s="38">
        <f t="shared" ref="I58:S58" si="10">SUM(I53:I57)</f>
        <v>0</v>
      </c>
      <c r="J58" s="38">
        <f t="shared" si="10"/>
        <v>0</v>
      </c>
      <c r="K58" s="38">
        <f t="shared" si="10"/>
        <v>0</v>
      </c>
      <c r="L58" s="38">
        <f t="shared" si="10"/>
        <v>0</v>
      </c>
      <c r="M58" s="38">
        <f t="shared" si="10"/>
        <v>0</v>
      </c>
      <c r="N58" s="38">
        <f t="shared" si="10"/>
        <v>0</v>
      </c>
      <c r="O58" s="38">
        <f t="shared" si="10"/>
        <v>0</v>
      </c>
      <c r="P58" s="38">
        <f t="shared" si="10"/>
        <v>0</v>
      </c>
      <c r="Q58" s="33">
        <f t="shared" si="10"/>
        <v>0</v>
      </c>
      <c r="R58" s="33">
        <f t="shared" si="10"/>
        <v>0</v>
      </c>
      <c r="S58" s="33">
        <f t="shared" si="10"/>
        <v>0</v>
      </c>
      <c r="T58" s="33">
        <f t="shared" ref="T58" si="11">SUM(T53:T57)</f>
        <v>0</v>
      </c>
      <c r="U58" s="33">
        <f t="shared" ref="U58" si="12">SUM(U53:U57)</f>
        <v>0</v>
      </c>
    </row>
    <row r="59" spans="1:21" s="36" customFormat="1" x14ac:dyDescent="0.2">
      <c r="A59" s="36" t="s">
        <v>47</v>
      </c>
      <c r="F59" s="25"/>
      <c r="G59" s="25"/>
      <c r="H59" s="30"/>
      <c r="I59" s="30"/>
      <c r="J59" s="30"/>
      <c r="K59" s="30"/>
      <c r="L59" s="30"/>
      <c r="M59" s="30"/>
      <c r="N59" s="30"/>
      <c r="O59" s="30"/>
      <c r="P59" s="30"/>
      <c r="Q59" s="29"/>
      <c r="R59" s="29"/>
      <c r="S59" s="29"/>
      <c r="T59" s="29"/>
      <c r="U59" s="29"/>
    </row>
    <row r="60" spans="1:21" s="36" customFormat="1" x14ac:dyDescent="0.2">
      <c r="F60" s="28" t="s">
        <v>51</v>
      </c>
      <c r="G60" s="25"/>
      <c r="H60" s="30"/>
      <c r="I60" s="30"/>
      <c r="J60" s="30"/>
      <c r="K60" s="30"/>
      <c r="L60" s="30"/>
      <c r="M60" s="30"/>
      <c r="N60" s="30"/>
      <c r="O60" s="30"/>
      <c r="P60" s="30"/>
      <c r="Q60" s="29"/>
      <c r="R60" s="29"/>
      <c r="S60" s="29"/>
      <c r="T60" s="29"/>
      <c r="U60" s="29"/>
    </row>
    <row r="61" spans="1:21" s="36" customFormat="1" x14ac:dyDescent="0.2">
      <c r="A61" s="36" t="s">
        <v>68</v>
      </c>
      <c r="F61" s="25">
        <v>500</v>
      </c>
      <c r="G61" s="25" t="s">
        <v>53</v>
      </c>
      <c r="H61" s="30">
        <f t="shared" ref="H61:U70" si="13">SUMIF($D$53:$D$58,$F61,H$53:H$58)</f>
        <v>0</v>
      </c>
      <c r="I61" s="30">
        <f t="shared" si="13"/>
        <v>0</v>
      </c>
      <c r="J61" s="30">
        <f t="shared" si="13"/>
        <v>0</v>
      </c>
      <c r="K61" s="30">
        <f t="shared" si="13"/>
        <v>0</v>
      </c>
      <c r="L61" s="30">
        <f t="shared" si="13"/>
        <v>0</v>
      </c>
      <c r="M61" s="30">
        <f t="shared" si="13"/>
        <v>0</v>
      </c>
      <c r="N61" s="30">
        <f t="shared" si="13"/>
        <v>0</v>
      </c>
      <c r="O61" s="30">
        <f t="shared" si="13"/>
        <v>0</v>
      </c>
      <c r="P61" s="30">
        <f t="shared" si="13"/>
        <v>0</v>
      </c>
      <c r="Q61" s="29">
        <f t="shared" si="13"/>
        <v>0</v>
      </c>
      <c r="R61" s="29">
        <f t="shared" si="13"/>
        <v>0</v>
      </c>
      <c r="S61" s="29">
        <f t="shared" si="13"/>
        <v>0</v>
      </c>
      <c r="T61" s="29">
        <f t="shared" si="13"/>
        <v>0</v>
      </c>
      <c r="U61" s="29">
        <f t="shared" si="13"/>
        <v>0</v>
      </c>
    </row>
    <row r="62" spans="1:21" s="36" customFormat="1" x14ac:dyDescent="0.2">
      <c r="A62" s="36" t="s">
        <v>47</v>
      </c>
      <c r="F62" s="25">
        <v>501</v>
      </c>
      <c r="G62" s="25" t="s">
        <v>30</v>
      </c>
      <c r="H62" s="30">
        <f t="shared" si="13"/>
        <v>0</v>
      </c>
      <c r="I62" s="30">
        <f t="shared" si="13"/>
        <v>0</v>
      </c>
      <c r="J62" s="30">
        <f t="shared" si="13"/>
        <v>0</v>
      </c>
      <c r="K62" s="30">
        <f t="shared" si="13"/>
        <v>0</v>
      </c>
      <c r="L62" s="30">
        <f t="shared" si="13"/>
        <v>0</v>
      </c>
      <c r="M62" s="30">
        <f t="shared" si="13"/>
        <v>0</v>
      </c>
      <c r="N62" s="30">
        <f t="shared" si="13"/>
        <v>0</v>
      </c>
      <c r="O62" s="30">
        <f t="shared" si="13"/>
        <v>0</v>
      </c>
      <c r="P62" s="30">
        <f t="shared" si="13"/>
        <v>0</v>
      </c>
      <c r="Q62" s="29">
        <f t="shared" si="13"/>
        <v>0</v>
      </c>
      <c r="R62" s="29">
        <f t="shared" si="13"/>
        <v>0</v>
      </c>
      <c r="S62" s="29">
        <f t="shared" si="13"/>
        <v>0</v>
      </c>
      <c r="T62" s="29">
        <f t="shared" si="13"/>
        <v>0</v>
      </c>
      <c r="U62" s="29">
        <f t="shared" si="13"/>
        <v>0</v>
      </c>
    </row>
    <row r="63" spans="1:21" s="36" customFormat="1" x14ac:dyDescent="0.2">
      <c r="A63" s="36" t="s">
        <v>47</v>
      </c>
      <c r="F63" s="25">
        <v>502</v>
      </c>
      <c r="G63" s="25" t="s">
        <v>56</v>
      </c>
      <c r="H63" s="30">
        <f t="shared" si="13"/>
        <v>0</v>
      </c>
      <c r="I63" s="30">
        <f t="shared" si="13"/>
        <v>0</v>
      </c>
      <c r="J63" s="30">
        <f t="shared" si="13"/>
        <v>0</v>
      </c>
      <c r="K63" s="30">
        <f t="shared" si="13"/>
        <v>0</v>
      </c>
      <c r="L63" s="30">
        <f t="shared" si="13"/>
        <v>0</v>
      </c>
      <c r="M63" s="30">
        <f t="shared" si="13"/>
        <v>0</v>
      </c>
      <c r="N63" s="30">
        <f t="shared" si="13"/>
        <v>0</v>
      </c>
      <c r="O63" s="30">
        <f t="shared" si="13"/>
        <v>0</v>
      </c>
      <c r="P63" s="30">
        <f t="shared" si="13"/>
        <v>0</v>
      </c>
      <c r="Q63" s="29">
        <f t="shared" si="13"/>
        <v>0</v>
      </c>
      <c r="R63" s="29">
        <f t="shared" si="13"/>
        <v>0</v>
      </c>
      <c r="S63" s="29">
        <f t="shared" si="13"/>
        <v>0</v>
      </c>
      <c r="T63" s="29">
        <f t="shared" si="13"/>
        <v>0</v>
      </c>
      <c r="U63" s="29">
        <f t="shared" si="13"/>
        <v>0</v>
      </c>
    </row>
    <row r="64" spans="1:21" s="36" customFormat="1" x14ac:dyDescent="0.2">
      <c r="A64" s="36" t="s">
        <v>47</v>
      </c>
      <c r="F64" s="25">
        <v>520</v>
      </c>
      <c r="G64" s="25" t="s">
        <v>57</v>
      </c>
      <c r="H64" s="30">
        <f t="shared" si="13"/>
        <v>0</v>
      </c>
      <c r="I64" s="30">
        <f t="shared" si="13"/>
        <v>0</v>
      </c>
      <c r="J64" s="30">
        <f t="shared" si="13"/>
        <v>0</v>
      </c>
      <c r="K64" s="30">
        <f t="shared" si="13"/>
        <v>0</v>
      </c>
      <c r="L64" s="30">
        <f t="shared" si="13"/>
        <v>0</v>
      </c>
      <c r="M64" s="30">
        <f t="shared" si="13"/>
        <v>0</v>
      </c>
      <c r="N64" s="30">
        <f t="shared" si="13"/>
        <v>0</v>
      </c>
      <c r="O64" s="30">
        <f t="shared" si="13"/>
        <v>0</v>
      </c>
      <c r="P64" s="30">
        <f t="shared" si="13"/>
        <v>0</v>
      </c>
      <c r="Q64" s="29">
        <f t="shared" si="13"/>
        <v>0</v>
      </c>
      <c r="R64" s="29">
        <f t="shared" si="13"/>
        <v>0</v>
      </c>
      <c r="S64" s="29">
        <f t="shared" si="13"/>
        <v>0</v>
      </c>
      <c r="T64" s="29">
        <f t="shared" si="13"/>
        <v>0</v>
      </c>
      <c r="U64" s="29">
        <f t="shared" si="13"/>
        <v>0</v>
      </c>
    </row>
    <row r="65" spans="1:21" s="36" customFormat="1" x14ac:dyDescent="0.2">
      <c r="A65" s="36" t="s">
        <v>47</v>
      </c>
      <c r="F65" s="25">
        <v>530</v>
      </c>
      <c r="G65" s="25" t="s">
        <v>58</v>
      </c>
      <c r="H65" s="30">
        <f t="shared" si="13"/>
        <v>0</v>
      </c>
      <c r="I65" s="30">
        <f t="shared" si="13"/>
        <v>0</v>
      </c>
      <c r="J65" s="30">
        <f t="shared" si="13"/>
        <v>0</v>
      </c>
      <c r="K65" s="30">
        <f t="shared" si="13"/>
        <v>0</v>
      </c>
      <c r="L65" s="30">
        <f t="shared" si="13"/>
        <v>0</v>
      </c>
      <c r="M65" s="30">
        <f t="shared" si="13"/>
        <v>0</v>
      </c>
      <c r="N65" s="30">
        <f t="shared" si="13"/>
        <v>0</v>
      </c>
      <c r="O65" s="30">
        <f t="shared" si="13"/>
        <v>0</v>
      </c>
      <c r="P65" s="30">
        <f t="shared" si="13"/>
        <v>0</v>
      </c>
      <c r="Q65" s="29">
        <f t="shared" si="13"/>
        <v>0</v>
      </c>
      <c r="R65" s="29">
        <f t="shared" si="13"/>
        <v>0</v>
      </c>
      <c r="S65" s="29">
        <f t="shared" si="13"/>
        <v>0</v>
      </c>
      <c r="T65" s="29">
        <f t="shared" si="13"/>
        <v>0</v>
      </c>
      <c r="U65" s="29">
        <f t="shared" si="13"/>
        <v>0</v>
      </c>
    </row>
    <row r="66" spans="1:21" s="36" customFormat="1" x14ac:dyDescent="0.2">
      <c r="A66" s="36" t="s">
        <v>47</v>
      </c>
      <c r="F66" s="25">
        <v>540</v>
      </c>
      <c r="G66" s="25" t="s">
        <v>59</v>
      </c>
      <c r="H66" s="30">
        <f t="shared" si="13"/>
        <v>0</v>
      </c>
      <c r="I66" s="30">
        <f t="shared" si="13"/>
        <v>0</v>
      </c>
      <c r="J66" s="30">
        <f t="shared" si="13"/>
        <v>0</v>
      </c>
      <c r="K66" s="30">
        <f t="shared" si="13"/>
        <v>0</v>
      </c>
      <c r="L66" s="30">
        <f t="shared" si="13"/>
        <v>0</v>
      </c>
      <c r="M66" s="30">
        <f t="shared" si="13"/>
        <v>0</v>
      </c>
      <c r="N66" s="30">
        <f t="shared" si="13"/>
        <v>0</v>
      </c>
      <c r="O66" s="30">
        <f t="shared" si="13"/>
        <v>0</v>
      </c>
      <c r="P66" s="30">
        <f t="shared" si="13"/>
        <v>0</v>
      </c>
      <c r="Q66" s="29">
        <f t="shared" si="13"/>
        <v>0</v>
      </c>
      <c r="R66" s="29">
        <f t="shared" si="13"/>
        <v>0</v>
      </c>
      <c r="S66" s="29">
        <f t="shared" si="13"/>
        <v>0</v>
      </c>
      <c r="T66" s="29">
        <f t="shared" si="13"/>
        <v>0</v>
      </c>
      <c r="U66" s="29">
        <f t="shared" si="13"/>
        <v>0</v>
      </c>
    </row>
    <row r="67" spans="1:21" s="36" customFormat="1" x14ac:dyDescent="0.2">
      <c r="A67" s="36" t="s">
        <v>47</v>
      </c>
      <c r="F67" s="25">
        <v>550</v>
      </c>
      <c r="G67" s="25" t="s">
        <v>60</v>
      </c>
      <c r="H67" s="30">
        <f t="shared" si="13"/>
        <v>0</v>
      </c>
      <c r="I67" s="30">
        <f t="shared" si="13"/>
        <v>0</v>
      </c>
      <c r="J67" s="30">
        <f t="shared" si="13"/>
        <v>0</v>
      </c>
      <c r="K67" s="30">
        <f t="shared" si="13"/>
        <v>0</v>
      </c>
      <c r="L67" s="30">
        <f t="shared" si="13"/>
        <v>0</v>
      </c>
      <c r="M67" s="30">
        <f t="shared" si="13"/>
        <v>0</v>
      </c>
      <c r="N67" s="30">
        <f t="shared" si="13"/>
        <v>0</v>
      </c>
      <c r="O67" s="30">
        <f t="shared" si="13"/>
        <v>0</v>
      </c>
      <c r="P67" s="30">
        <f t="shared" si="13"/>
        <v>0</v>
      </c>
      <c r="Q67" s="29">
        <f t="shared" si="13"/>
        <v>0</v>
      </c>
      <c r="R67" s="29">
        <f t="shared" si="13"/>
        <v>0</v>
      </c>
      <c r="S67" s="29">
        <f t="shared" si="13"/>
        <v>0</v>
      </c>
      <c r="T67" s="29">
        <f t="shared" si="13"/>
        <v>0</v>
      </c>
      <c r="U67" s="29">
        <f t="shared" si="13"/>
        <v>0</v>
      </c>
    </row>
    <row r="68" spans="1:21" s="36" customFormat="1" x14ac:dyDescent="0.2">
      <c r="A68" s="36" t="s">
        <v>47</v>
      </c>
      <c r="F68" s="25">
        <v>560</v>
      </c>
      <c r="G68" s="25" t="s">
        <v>61</v>
      </c>
      <c r="H68" s="30">
        <f t="shared" si="13"/>
        <v>75000</v>
      </c>
      <c r="I68" s="30">
        <f t="shared" si="13"/>
        <v>0</v>
      </c>
      <c r="J68" s="30">
        <f t="shared" si="13"/>
        <v>0</v>
      </c>
      <c r="K68" s="30">
        <f t="shared" si="13"/>
        <v>0</v>
      </c>
      <c r="L68" s="30">
        <f t="shared" si="13"/>
        <v>0</v>
      </c>
      <c r="M68" s="30">
        <f t="shared" si="13"/>
        <v>0</v>
      </c>
      <c r="N68" s="30">
        <f t="shared" si="13"/>
        <v>0</v>
      </c>
      <c r="O68" s="30">
        <f t="shared" si="13"/>
        <v>0</v>
      </c>
      <c r="P68" s="30">
        <f t="shared" si="13"/>
        <v>0</v>
      </c>
      <c r="Q68" s="29">
        <f t="shared" si="13"/>
        <v>0</v>
      </c>
      <c r="R68" s="29">
        <f t="shared" si="13"/>
        <v>0</v>
      </c>
      <c r="S68" s="29">
        <f t="shared" si="13"/>
        <v>0</v>
      </c>
      <c r="T68" s="29">
        <f t="shared" si="13"/>
        <v>0</v>
      </c>
      <c r="U68" s="29">
        <f t="shared" si="13"/>
        <v>0</v>
      </c>
    </row>
    <row r="69" spans="1:21" s="36" customFormat="1" x14ac:dyDescent="0.2">
      <c r="A69" s="36" t="s">
        <v>47</v>
      </c>
      <c r="F69" s="25">
        <v>570</v>
      </c>
      <c r="G69" s="25" t="s">
        <v>62</v>
      </c>
      <c r="H69" s="30">
        <f t="shared" si="13"/>
        <v>0</v>
      </c>
      <c r="I69" s="30">
        <f t="shared" si="13"/>
        <v>0</v>
      </c>
      <c r="J69" s="30">
        <f t="shared" si="13"/>
        <v>0</v>
      </c>
      <c r="K69" s="30">
        <f t="shared" si="13"/>
        <v>0</v>
      </c>
      <c r="L69" s="30">
        <f t="shared" si="13"/>
        <v>0</v>
      </c>
      <c r="M69" s="30">
        <f t="shared" si="13"/>
        <v>0</v>
      </c>
      <c r="N69" s="30">
        <f t="shared" si="13"/>
        <v>0</v>
      </c>
      <c r="O69" s="30">
        <f t="shared" si="13"/>
        <v>0</v>
      </c>
      <c r="P69" s="30">
        <f t="shared" si="13"/>
        <v>0</v>
      </c>
      <c r="Q69" s="29">
        <f t="shared" si="13"/>
        <v>0</v>
      </c>
      <c r="R69" s="29">
        <f t="shared" si="13"/>
        <v>0</v>
      </c>
      <c r="S69" s="29">
        <f t="shared" si="13"/>
        <v>0</v>
      </c>
      <c r="T69" s="29">
        <f t="shared" si="13"/>
        <v>0</v>
      </c>
      <c r="U69" s="29">
        <f t="shared" si="13"/>
        <v>0</v>
      </c>
    </row>
    <row r="70" spans="1:21" s="36" customFormat="1" x14ac:dyDescent="0.2">
      <c r="A70" s="36" t="s">
        <v>47</v>
      </c>
      <c r="F70" s="25">
        <v>580</v>
      </c>
      <c r="G70" s="25" t="s">
        <v>32</v>
      </c>
      <c r="H70" s="30">
        <f t="shared" si="13"/>
        <v>0</v>
      </c>
      <c r="I70" s="30">
        <f t="shared" si="13"/>
        <v>0</v>
      </c>
      <c r="J70" s="30">
        <f t="shared" si="13"/>
        <v>0</v>
      </c>
      <c r="K70" s="30">
        <f t="shared" si="13"/>
        <v>0</v>
      </c>
      <c r="L70" s="30">
        <f t="shared" si="13"/>
        <v>0</v>
      </c>
      <c r="M70" s="30">
        <f t="shared" si="13"/>
        <v>0</v>
      </c>
      <c r="N70" s="30">
        <f t="shared" si="13"/>
        <v>0</v>
      </c>
      <c r="O70" s="30">
        <f t="shared" si="13"/>
        <v>0</v>
      </c>
      <c r="P70" s="30">
        <f t="shared" si="13"/>
        <v>0</v>
      </c>
      <c r="Q70" s="29">
        <f t="shared" si="13"/>
        <v>0</v>
      </c>
      <c r="R70" s="29">
        <f t="shared" si="13"/>
        <v>0</v>
      </c>
      <c r="S70" s="29">
        <f t="shared" si="13"/>
        <v>0</v>
      </c>
      <c r="T70" s="29">
        <f t="shared" si="13"/>
        <v>0</v>
      </c>
      <c r="U70" s="29">
        <f t="shared" si="13"/>
        <v>0</v>
      </c>
    </row>
    <row r="71" spans="1:21" s="36" customFormat="1" ht="15" thickBot="1" x14ac:dyDescent="0.25">
      <c r="A71" s="36" t="s">
        <v>47</v>
      </c>
      <c r="F71" s="25"/>
      <c r="G71" s="25"/>
      <c r="H71" s="30"/>
      <c r="I71" s="30"/>
      <c r="J71" s="30"/>
      <c r="K71" s="30"/>
      <c r="L71" s="30"/>
      <c r="M71" s="30"/>
      <c r="N71" s="30"/>
      <c r="O71" s="30"/>
      <c r="P71" s="30"/>
      <c r="Q71" s="29"/>
      <c r="R71" s="29"/>
      <c r="S71" s="29"/>
      <c r="T71" s="29"/>
      <c r="U71" s="29"/>
    </row>
    <row r="72" spans="1:21" s="36" customFormat="1" ht="15" thickTop="1" x14ac:dyDescent="0.2">
      <c r="A72" s="36" t="s">
        <v>47</v>
      </c>
      <c r="E72" s="37"/>
      <c r="F72" s="32"/>
      <c r="G72" s="34" t="s">
        <v>63</v>
      </c>
      <c r="H72" s="39">
        <f>SUM(H61:H71)</f>
        <v>75000</v>
      </c>
      <c r="I72" s="39">
        <f t="shared" ref="I72:S72" si="14">SUM(I61:I71)</f>
        <v>0</v>
      </c>
      <c r="J72" s="39">
        <f t="shared" si="14"/>
        <v>0</v>
      </c>
      <c r="K72" s="39">
        <f t="shared" si="14"/>
        <v>0</v>
      </c>
      <c r="L72" s="39">
        <f t="shared" si="14"/>
        <v>0</v>
      </c>
      <c r="M72" s="39">
        <f t="shared" si="14"/>
        <v>0</v>
      </c>
      <c r="N72" s="39">
        <f t="shared" si="14"/>
        <v>0</v>
      </c>
      <c r="O72" s="39">
        <f t="shared" si="14"/>
        <v>0</v>
      </c>
      <c r="P72" s="39">
        <f t="shared" si="14"/>
        <v>0</v>
      </c>
      <c r="Q72" s="35">
        <f t="shared" si="14"/>
        <v>0</v>
      </c>
      <c r="R72" s="35">
        <f t="shared" si="14"/>
        <v>0</v>
      </c>
      <c r="S72" s="35">
        <f t="shared" si="14"/>
        <v>0</v>
      </c>
      <c r="T72" s="35">
        <f t="shared" ref="T72" si="15">SUM(T61:T71)</f>
        <v>0</v>
      </c>
      <c r="U72" s="35">
        <f t="shared" ref="U72" si="16">SUM(U61:U71)</f>
        <v>0</v>
      </c>
    </row>
    <row r="73" spans="1:21" x14ac:dyDescent="0.2">
      <c r="A73" s="1" t="s">
        <v>47</v>
      </c>
    </row>
    <row r="74" spans="1:21" x14ac:dyDescent="0.2">
      <c r="A74" s="1" t="s">
        <v>47</v>
      </c>
      <c r="E74" s="27" t="s">
        <v>69</v>
      </c>
    </row>
    <row r="75" spans="1:21" x14ac:dyDescent="0.2">
      <c r="A75" s="1" t="s">
        <v>47</v>
      </c>
      <c r="F75" s="28" t="s">
        <v>27</v>
      </c>
    </row>
    <row r="76" spans="1:21" x14ac:dyDescent="0.2">
      <c r="A76" s="1">
        <v>131</v>
      </c>
      <c r="B76" s="1">
        <v>11311010</v>
      </c>
      <c r="C76" s="1">
        <v>50110</v>
      </c>
      <c r="D76" s="1">
        <v>500</v>
      </c>
      <c r="F76" s="25">
        <v>50110</v>
      </c>
      <c r="G76" s="25" t="s">
        <v>28</v>
      </c>
      <c r="H76" s="29">
        <v>794421</v>
      </c>
      <c r="I76" s="29">
        <v>808476</v>
      </c>
      <c r="J76" s="29">
        <v>738163</v>
      </c>
      <c r="K76" s="29">
        <v>734163</v>
      </c>
      <c r="L76" s="29">
        <v>743516</v>
      </c>
      <c r="M76" s="29">
        <v>919076</v>
      </c>
      <c r="N76" s="29">
        <v>843668</v>
      </c>
      <c r="O76" s="29">
        <v>859828</v>
      </c>
      <c r="P76" s="29">
        <v>859829</v>
      </c>
      <c r="Q76" s="29">
        <v>862853</v>
      </c>
      <c r="R76" s="29">
        <v>909042</v>
      </c>
      <c r="S76" s="29">
        <v>835625</v>
      </c>
      <c r="T76" s="29">
        <v>835625</v>
      </c>
      <c r="U76" s="29">
        <v>966967</v>
      </c>
    </row>
    <row r="77" spans="1:21" x14ac:dyDescent="0.2">
      <c r="A77" s="1">
        <v>131</v>
      </c>
      <c r="B77" s="1">
        <v>11311010</v>
      </c>
      <c r="C77" s="1">
        <v>50130</v>
      </c>
      <c r="D77" s="1">
        <v>501</v>
      </c>
      <c r="F77" s="25">
        <v>50130</v>
      </c>
      <c r="G77" s="25" t="s">
        <v>30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</row>
    <row r="78" spans="1:21" x14ac:dyDescent="0.2">
      <c r="A78" s="1">
        <v>131</v>
      </c>
      <c r="B78" s="1">
        <v>11311010</v>
      </c>
      <c r="C78" s="1">
        <v>50132</v>
      </c>
      <c r="D78" s="1">
        <v>502</v>
      </c>
      <c r="F78" s="25">
        <v>50132</v>
      </c>
      <c r="G78" s="25" t="s">
        <v>31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</row>
    <row r="79" spans="1:21" x14ac:dyDescent="0.2">
      <c r="A79" s="1">
        <v>131</v>
      </c>
      <c r="B79" s="1">
        <v>11311010</v>
      </c>
      <c r="C79" s="1">
        <v>51000</v>
      </c>
      <c r="D79" s="1">
        <v>580</v>
      </c>
      <c r="F79" s="25">
        <v>51000</v>
      </c>
      <c r="G79" s="25" t="s">
        <v>32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</row>
    <row r="80" spans="1:21" x14ac:dyDescent="0.2">
      <c r="A80" s="1">
        <v>131</v>
      </c>
      <c r="B80" s="1">
        <v>11311010</v>
      </c>
      <c r="C80" s="1">
        <v>53310</v>
      </c>
      <c r="D80" s="1">
        <v>530</v>
      </c>
      <c r="F80" s="25">
        <v>53310</v>
      </c>
      <c r="G80" s="25" t="s">
        <v>70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</row>
    <row r="81" spans="1:21" x14ac:dyDescent="0.2">
      <c r="A81" s="1">
        <v>131</v>
      </c>
      <c r="B81" s="1">
        <v>11311010</v>
      </c>
      <c r="C81" s="1">
        <v>53330</v>
      </c>
      <c r="D81" s="1">
        <v>530</v>
      </c>
      <c r="F81" s="25">
        <v>53330</v>
      </c>
      <c r="G81" s="25" t="s">
        <v>33</v>
      </c>
      <c r="H81" s="29">
        <v>18000</v>
      </c>
      <c r="I81" s="29">
        <v>18000</v>
      </c>
      <c r="J81" s="29">
        <v>18000</v>
      </c>
      <c r="K81" s="29">
        <v>18000</v>
      </c>
      <c r="L81" s="29">
        <v>9000</v>
      </c>
      <c r="M81" s="29">
        <v>9000</v>
      </c>
      <c r="N81" s="29">
        <v>9000</v>
      </c>
      <c r="O81" s="29">
        <v>9000</v>
      </c>
      <c r="P81" s="29">
        <v>9000</v>
      </c>
      <c r="Q81" s="29">
        <v>7800</v>
      </c>
      <c r="R81" s="29">
        <v>7800</v>
      </c>
      <c r="S81" s="29">
        <v>7800</v>
      </c>
      <c r="T81" s="29">
        <v>0</v>
      </c>
      <c r="U81" s="29">
        <v>0</v>
      </c>
    </row>
    <row r="82" spans="1:21" x14ac:dyDescent="0.2">
      <c r="A82" s="1">
        <v>131</v>
      </c>
      <c r="B82" s="1">
        <v>11311010</v>
      </c>
      <c r="C82" s="1">
        <v>53350</v>
      </c>
      <c r="D82" s="1">
        <v>530</v>
      </c>
      <c r="F82" s="25">
        <v>53350</v>
      </c>
      <c r="G82" s="25" t="s">
        <v>34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</row>
    <row r="83" spans="1:21" x14ac:dyDescent="0.2">
      <c r="A83" s="1">
        <v>131</v>
      </c>
      <c r="B83" s="1">
        <v>11311010</v>
      </c>
      <c r="C83" s="1">
        <v>55520</v>
      </c>
      <c r="D83" s="1">
        <v>550</v>
      </c>
      <c r="F83" s="25">
        <v>55520</v>
      </c>
      <c r="G83" s="25" t="s">
        <v>36</v>
      </c>
      <c r="H83" s="29">
        <v>3150</v>
      </c>
      <c r="I83" s="29">
        <v>3150</v>
      </c>
      <c r="J83" s="29">
        <v>3150</v>
      </c>
      <c r="K83" s="29">
        <v>3150</v>
      </c>
      <c r="L83" s="29">
        <v>3150</v>
      </c>
      <c r="M83" s="29">
        <v>3150</v>
      </c>
      <c r="N83" s="29">
        <v>3150</v>
      </c>
      <c r="O83" s="29">
        <v>3150</v>
      </c>
      <c r="P83" s="29">
        <v>3150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</row>
    <row r="84" spans="1:21" x14ac:dyDescent="0.2">
      <c r="A84" s="1">
        <v>131</v>
      </c>
      <c r="B84" s="1">
        <v>11311010</v>
      </c>
      <c r="C84" s="1">
        <v>55530</v>
      </c>
      <c r="D84" s="1">
        <v>550</v>
      </c>
      <c r="F84" s="25">
        <v>55530</v>
      </c>
      <c r="G84" s="25" t="s">
        <v>37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</row>
    <row r="85" spans="1:21" x14ac:dyDescent="0.2">
      <c r="A85" s="1">
        <v>131</v>
      </c>
      <c r="B85" s="1">
        <v>11311010</v>
      </c>
      <c r="C85" s="1">
        <v>55574</v>
      </c>
      <c r="D85" s="1">
        <v>550</v>
      </c>
      <c r="F85" s="25">
        <v>55574</v>
      </c>
      <c r="G85" s="25" t="s">
        <v>71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</row>
    <row r="86" spans="1:21" x14ac:dyDescent="0.2">
      <c r="A86" s="1">
        <v>131</v>
      </c>
      <c r="B86" s="1">
        <v>11311010</v>
      </c>
      <c r="C86" s="1">
        <v>55584</v>
      </c>
      <c r="D86" s="1">
        <v>550</v>
      </c>
      <c r="F86" s="25">
        <v>55584</v>
      </c>
      <c r="G86" s="25" t="s">
        <v>72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</row>
    <row r="87" spans="1:21" x14ac:dyDescent="0.2">
      <c r="A87" s="1">
        <v>131</v>
      </c>
      <c r="B87" s="1">
        <v>11311010</v>
      </c>
      <c r="C87" s="1">
        <v>56615</v>
      </c>
      <c r="D87" s="1">
        <v>560</v>
      </c>
      <c r="F87" s="25">
        <v>56615</v>
      </c>
      <c r="G87" s="25" t="s">
        <v>39</v>
      </c>
      <c r="H87" s="29">
        <v>1800</v>
      </c>
      <c r="I87" s="29">
        <v>1800</v>
      </c>
      <c r="J87" s="29">
        <v>1800</v>
      </c>
      <c r="K87" s="29">
        <v>1800</v>
      </c>
      <c r="L87" s="29">
        <v>1800</v>
      </c>
      <c r="M87" s="29">
        <v>1800</v>
      </c>
      <c r="N87" s="29">
        <v>1800</v>
      </c>
      <c r="O87" s="29">
        <v>1800</v>
      </c>
      <c r="P87" s="29">
        <v>1800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</row>
    <row r="88" spans="1:21" x14ac:dyDescent="0.2">
      <c r="A88" s="1">
        <v>131</v>
      </c>
      <c r="B88" s="1">
        <v>11311010</v>
      </c>
      <c r="C88" s="1">
        <v>56650</v>
      </c>
      <c r="D88" s="1">
        <v>560</v>
      </c>
      <c r="F88" s="25">
        <v>56650</v>
      </c>
      <c r="G88" s="25" t="s">
        <v>73</v>
      </c>
      <c r="H88" s="29">
        <v>500</v>
      </c>
      <c r="I88" s="29">
        <v>500</v>
      </c>
      <c r="J88" s="29">
        <v>500</v>
      </c>
      <c r="K88" s="29">
        <v>500</v>
      </c>
      <c r="L88" s="29">
        <v>500</v>
      </c>
      <c r="M88" s="29">
        <v>500</v>
      </c>
      <c r="N88" s="29">
        <v>500</v>
      </c>
      <c r="O88" s="29">
        <v>500</v>
      </c>
      <c r="P88" s="29">
        <v>500</v>
      </c>
      <c r="Q88" s="29">
        <v>500</v>
      </c>
      <c r="R88" s="29">
        <v>500</v>
      </c>
      <c r="S88" s="29">
        <v>500</v>
      </c>
      <c r="T88" s="29">
        <v>500</v>
      </c>
      <c r="U88" s="29">
        <v>500</v>
      </c>
    </row>
    <row r="89" spans="1:21" x14ac:dyDescent="0.2">
      <c r="A89" s="1">
        <v>131</v>
      </c>
      <c r="B89" s="1">
        <v>11311010</v>
      </c>
      <c r="C89" s="1">
        <v>56655</v>
      </c>
      <c r="D89" s="1">
        <v>560</v>
      </c>
      <c r="F89" s="25">
        <v>56655</v>
      </c>
      <c r="G89" s="25" t="s">
        <v>40</v>
      </c>
      <c r="H89" s="29">
        <v>700</v>
      </c>
      <c r="I89" s="29">
        <v>700</v>
      </c>
      <c r="J89" s="29">
        <v>700</v>
      </c>
      <c r="K89" s="29">
        <v>700</v>
      </c>
      <c r="L89" s="29">
        <v>700</v>
      </c>
      <c r="M89" s="29">
        <v>700</v>
      </c>
      <c r="N89" s="29">
        <v>700</v>
      </c>
      <c r="O89" s="29">
        <v>700</v>
      </c>
      <c r="P89" s="29">
        <v>700</v>
      </c>
      <c r="Q89" s="29">
        <v>700</v>
      </c>
      <c r="R89" s="29">
        <v>700</v>
      </c>
      <c r="S89" s="29">
        <v>700</v>
      </c>
      <c r="T89" s="29">
        <v>700</v>
      </c>
      <c r="U89" s="29">
        <v>700</v>
      </c>
    </row>
    <row r="90" spans="1:21" x14ac:dyDescent="0.2">
      <c r="A90" s="1">
        <v>131</v>
      </c>
      <c r="B90" s="1">
        <v>11311010</v>
      </c>
      <c r="C90" s="1">
        <v>56656</v>
      </c>
      <c r="D90" s="1">
        <v>560</v>
      </c>
      <c r="F90" s="25">
        <v>56656</v>
      </c>
      <c r="G90" s="25" t="s">
        <v>41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</row>
    <row r="91" spans="1:21" x14ac:dyDescent="0.2">
      <c r="A91" s="1">
        <v>131</v>
      </c>
      <c r="B91" s="1">
        <v>11311010</v>
      </c>
      <c r="C91" s="1">
        <v>56662</v>
      </c>
      <c r="D91" s="1">
        <v>560</v>
      </c>
      <c r="F91" s="25">
        <v>56662</v>
      </c>
      <c r="G91" s="25" t="s">
        <v>42</v>
      </c>
      <c r="H91" s="29">
        <v>9000</v>
      </c>
      <c r="I91" s="29">
        <v>9000</v>
      </c>
      <c r="J91" s="29">
        <v>9000</v>
      </c>
      <c r="K91" s="29">
        <v>9000</v>
      </c>
      <c r="L91" s="29">
        <v>9000</v>
      </c>
      <c r="M91" s="29">
        <v>9000</v>
      </c>
      <c r="N91" s="29">
        <v>9000</v>
      </c>
      <c r="O91" s="29">
        <v>9000</v>
      </c>
      <c r="P91" s="29">
        <v>9000</v>
      </c>
      <c r="Q91" s="29">
        <v>0</v>
      </c>
      <c r="R91" s="29">
        <v>0</v>
      </c>
      <c r="S91" s="29">
        <v>0</v>
      </c>
      <c r="T91" s="29">
        <v>0</v>
      </c>
      <c r="U91" s="29">
        <v>0</v>
      </c>
    </row>
    <row r="92" spans="1:21" x14ac:dyDescent="0.2">
      <c r="A92" s="1">
        <v>131</v>
      </c>
      <c r="B92" s="1">
        <v>11311010</v>
      </c>
      <c r="C92" s="1">
        <v>56694</v>
      </c>
      <c r="D92" s="1">
        <v>560</v>
      </c>
      <c r="F92" s="25">
        <v>56694</v>
      </c>
      <c r="G92" s="25" t="s">
        <v>45</v>
      </c>
      <c r="H92" s="29">
        <v>114000</v>
      </c>
      <c r="I92" s="29">
        <v>97000</v>
      </c>
      <c r="J92" s="29">
        <v>97000</v>
      </c>
      <c r="K92" s="29">
        <v>99000</v>
      </c>
      <c r="L92" s="29">
        <v>99000</v>
      </c>
      <c r="M92" s="29">
        <v>99000</v>
      </c>
      <c r="N92" s="29">
        <v>99000</v>
      </c>
      <c r="O92" s="29">
        <v>99000</v>
      </c>
      <c r="P92" s="29">
        <v>145000</v>
      </c>
      <c r="Q92" s="29">
        <v>139000</v>
      </c>
      <c r="R92" s="29">
        <v>139000</v>
      </c>
      <c r="S92" s="29">
        <v>109571</v>
      </c>
      <c r="T92" s="29">
        <v>100000</v>
      </c>
      <c r="U92" s="29">
        <v>100000</v>
      </c>
    </row>
    <row r="93" spans="1:21" x14ac:dyDescent="0.2">
      <c r="A93" s="1">
        <v>131</v>
      </c>
      <c r="B93" s="1">
        <v>11311010</v>
      </c>
      <c r="C93" s="1">
        <v>56695</v>
      </c>
      <c r="D93" s="1">
        <v>560</v>
      </c>
      <c r="F93" s="25">
        <v>56695</v>
      </c>
      <c r="G93" s="25" t="s">
        <v>74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</row>
    <row r="94" spans="1:21" ht="15" thickBot="1" x14ac:dyDescent="0.25">
      <c r="A94" s="1" t="s">
        <v>47</v>
      </c>
    </row>
    <row r="95" spans="1:21" ht="15" thickTop="1" x14ac:dyDescent="0.2">
      <c r="A95" s="1" t="s">
        <v>47</v>
      </c>
      <c r="B95" s="1">
        <v>11311010</v>
      </c>
      <c r="C95" s="31"/>
      <c r="D95" s="31"/>
      <c r="E95" s="31"/>
      <c r="F95" s="32" t="s">
        <v>75</v>
      </c>
      <c r="G95" s="32"/>
      <c r="H95" s="33">
        <f>SUM(H76:H94)</f>
        <v>941571</v>
      </c>
      <c r="I95" s="33">
        <f t="shared" ref="I95:S95" si="17">SUM(I76:I94)</f>
        <v>938626</v>
      </c>
      <c r="J95" s="33">
        <f t="shared" si="17"/>
        <v>868313</v>
      </c>
      <c r="K95" s="33">
        <f t="shared" si="17"/>
        <v>866313</v>
      </c>
      <c r="L95" s="33">
        <f t="shared" si="17"/>
        <v>866666</v>
      </c>
      <c r="M95" s="33">
        <f t="shared" si="17"/>
        <v>1042226</v>
      </c>
      <c r="N95" s="33">
        <f t="shared" si="17"/>
        <v>966818</v>
      </c>
      <c r="O95" s="33">
        <f t="shared" si="17"/>
        <v>982978</v>
      </c>
      <c r="P95" s="33">
        <f t="shared" si="17"/>
        <v>1028979</v>
      </c>
      <c r="Q95" s="33">
        <f t="shared" si="17"/>
        <v>1010853</v>
      </c>
      <c r="R95" s="33">
        <f t="shared" si="17"/>
        <v>1057042</v>
      </c>
      <c r="S95" s="33">
        <f t="shared" si="17"/>
        <v>954196</v>
      </c>
      <c r="T95" s="33">
        <f t="shared" ref="T95" si="18">SUM(T76:T94)</f>
        <v>936825</v>
      </c>
      <c r="U95" s="33">
        <f t="shared" ref="U95" si="19">SUM(U76:U94)</f>
        <v>1068167</v>
      </c>
    </row>
    <row r="97" spans="1:21" x14ac:dyDescent="0.2">
      <c r="A97" s="1" t="s">
        <v>47</v>
      </c>
      <c r="F97" s="28" t="s">
        <v>76</v>
      </c>
    </row>
    <row r="98" spans="1:21" x14ac:dyDescent="0.2">
      <c r="A98" s="1">
        <v>131</v>
      </c>
      <c r="B98" s="1">
        <v>11311020</v>
      </c>
      <c r="C98" s="1">
        <v>56694</v>
      </c>
      <c r="D98" s="1">
        <v>560</v>
      </c>
      <c r="F98" s="25">
        <v>56694</v>
      </c>
      <c r="G98" s="25" t="s">
        <v>45</v>
      </c>
      <c r="H98" s="29">
        <v>0</v>
      </c>
      <c r="I98" s="29">
        <v>0</v>
      </c>
      <c r="J98" s="29">
        <v>0</v>
      </c>
      <c r="K98" s="29">
        <v>0</v>
      </c>
      <c r="L98" s="29">
        <v>28104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</row>
    <row r="99" spans="1:21" ht="15" thickBot="1" x14ac:dyDescent="0.25">
      <c r="A99" s="1" t="s">
        <v>47</v>
      </c>
    </row>
    <row r="100" spans="1:21" ht="15" thickTop="1" x14ac:dyDescent="0.2">
      <c r="A100" s="1" t="s">
        <v>47</v>
      </c>
      <c r="B100" s="1">
        <v>11311020</v>
      </c>
      <c r="C100" s="31"/>
      <c r="D100" s="31"/>
      <c r="E100" s="31"/>
      <c r="F100" s="32" t="s">
        <v>77</v>
      </c>
      <c r="G100" s="32"/>
      <c r="H100" s="33">
        <f>SUM(H98:H99)</f>
        <v>0</v>
      </c>
      <c r="I100" s="33">
        <f t="shared" ref="I100:S100" si="20">SUM(I98:I99)</f>
        <v>0</v>
      </c>
      <c r="J100" s="33">
        <f t="shared" si="20"/>
        <v>0</v>
      </c>
      <c r="K100" s="33">
        <f t="shared" si="20"/>
        <v>0</v>
      </c>
      <c r="L100" s="33">
        <f t="shared" si="20"/>
        <v>28104</v>
      </c>
      <c r="M100" s="33">
        <f t="shared" si="20"/>
        <v>0</v>
      </c>
      <c r="N100" s="33">
        <f t="shared" si="20"/>
        <v>0</v>
      </c>
      <c r="O100" s="33">
        <f t="shared" si="20"/>
        <v>0</v>
      </c>
      <c r="P100" s="33">
        <f t="shared" si="20"/>
        <v>0</v>
      </c>
      <c r="Q100" s="33">
        <f t="shared" si="20"/>
        <v>0</v>
      </c>
      <c r="R100" s="33">
        <f t="shared" si="20"/>
        <v>0</v>
      </c>
      <c r="S100" s="33">
        <f t="shared" si="20"/>
        <v>0</v>
      </c>
      <c r="T100" s="33">
        <f t="shared" ref="T100" si="21">SUM(T98:T99)</f>
        <v>0</v>
      </c>
      <c r="U100" s="33">
        <f t="shared" ref="U100" si="22">SUM(U98:U99)</f>
        <v>0</v>
      </c>
    </row>
    <row r="102" spans="1:21" x14ac:dyDescent="0.2">
      <c r="A102" s="1" t="s">
        <v>47</v>
      </c>
      <c r="F102" s="28" t="s">
        <v>78</v>
      </c>
    </row>
    <row r="103" spans="1:21" x14ac:dyDescent="0.2">
      <c r="A103" s="1">
        <v>131</v>
      </c>
      <c r="B103" s="1">
        <v>11311030</v>
      </c>
      <c r="C103" s="1">
        <v>50110</v>
      </c>
      <c r="D103" s="1">
        <v>500</v>
      </c>
      <c r="F103" s="25">
        <v>50110</v>
      </c>
      <c r="G103" s="25" t="s">
        <v>28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116000</v>
      </c>
      <c r="N103" s="29">
        <v>116000</v>
      </c>
      <c r="O103" s="29">
        <v>1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</row>
    <row r="104" spans="1:21" x14ac:dyDescent="0.2">
      <c r="A104" s="1">
        <v>131</v>
      </c>
      <c r="B104" s="1">
        <v>11311030</v>
      </c>
      <c r="C104" s="1">
        <v>53330</v>
      </c>
      <c r="D104" s="1">
        <v>530</v>
      </c>
      <c r="F104" s="25">
        <v>53330</v>
      </c>
      <c r="G104" s="25" t="s">
        <v>33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8000</v>
      </c>
      <c r="N104" s="29">
        <v>8000</v>
      </c>
      <c r="O104" s="29">
        <v>8000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</row>
    <row r="105" spans="1:21" x14ac:dyDescent="0.2">
      <c r="A105" s="1">
        <v>131</v>
      </c>
      <c r="B105" s="1">
        <v>11311030</v>
      </c>
      <c r="C105" s="1">
        <v>55520</v>
      </c>
      <c r="D105" s="1">
        <v>550</v>
      </c>
      <c r="F105" s="25">
        <v>55520</v>
      </c>
      <c r="G105" s="25" t="s">
        <v>36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5000</v>
      </c>
      <c r="N105" s="29">
        <v>5000</v>
      </c>
      <c r="O105" s="29">
        <v>5000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</row>
    <row r="106" spans="1:21" x14ac:dyDescent="0.2">
      <c r="A106" s="1">
        <v>131</v>
      </c>
      <c r="B106" s="1">
        <v>11311030</v>
      </c>
      <c r="C106" s="1">
        <v>56650</v>
      </c>
      <c r="D106" s="1">
        <v>560</v>
      </c>
      <c r="F106" s="25">
        <v>56650</v>
      </c>
      <c r="G106" s="25" t="s">
        <v>73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2000</v>
      </c>
      <c r="N106" s="29">
        <v>2000</v>
      </c>
      <c r="O106" s="29">
        <v>2000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</row>
    <row r="107" spans="1:21" x14ac:dyDescent="0.2">
      <c r="A107" s="1">
        <v>131</v>
      </c>
      <c r="B107" s="1">
        <v>11311030</v>
      </c>
      <c r="C107" s="1">
        <v>56655</v>
      </c>
      <c r="D107" s="1">
        <v>560</v>
      </c>
      <c r="F107" s="25">
        <v>56655</v>
      </c>
      <c r="G107" s="25" t="s">
        <v>40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2000</v>
      </c>
      <c r="N107" s="29">
        <v>2000</v>
      </c>
      <c r="O107" s="29">
        <v>2000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>
        <v>0</v>
      </c>
    </row>
    <row r="108" spans="1:21" x14ac:dyDescent="0.2">
      <c r="A108" s="1">
        <v>131</v>
      </c>
      <c r="B108" s="1">
        <v>11311030</v>
      </c>
      <c r="C108" s="1">
        <v>56677</v>
      </c>
      <c r="D108" s="1">
        <v>560</v>
      </c>
      <c r="F108" s="25">
        <v>56677</v>
      </c>
      <c r="G108" s="25" t="s">
        <v>44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5000</v>
      </c>
      <c r="N108" s="29">
        <v>5000</v>
      </c>
      <c r="O108" s="29">
        <v>5000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</row>
    <row r="109" spans="1:21" x14ac:dyDescent="0.2">
      <c r="A109" s="1">
        <v>131</v>
      </c>
      <c r="B109" s="1">
        <v>11311030</v>
      </c>
      <c r="C109" s="1">
        <v>56694</v>
      </c>
      <c r="D109" s="1">
        <v>560</v>
      </c>
      <c r="F109" s="25">
        <v>56694</v>
      </c>
      <c r="G109" s="25" t="s">
        <v>45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10000</v>
      </c>
      <c r="N109" s="29">
        <v>10000</v>
      </c>
      <c r="O109" s="29">
        <v>10000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</row>
    <row r="110" spans="1:21" x14ac:dyDescent="0.2">
      <c r="A110" s="1">
        <v>131</v>
      </c>
      <c r="B110" s="1">
        <v>11311030</v>
      </c>
      <c r="C110" s="1">
        <v>56695</v>
      </c>
      <c r="D110" s="1">
        <v>560</v>
      </c>
      <c r="F110" s="25">
        <v>56695</v>
      </c>
      <c r="G110" s="25" t="s">
        <v>74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</row>
    <row r="111" spans="1:21" x14ac:dyDescent="0.2">
      <c r="A111" s="1">
        <v>131</v>
      </c>
      <c r="B111" s="1">
        <v>11311030</v>
      </c>
      <c r="C111" s="1">
        <v>56699</v>
      </c>
      <c r="D111" s="1">
        <v>560</v>
      </c>
      <c r="F111" s="25">
        <v>56699</v>
      </c>
      <c r="G111" s="25" t="s">
        <v>79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14000</v>
      </c>
      <c r="N111" s="29">
        <v>14000</v>
      </c>
      <c r="O111" s="29">
        <v>14000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</row>
    <row r="112" spans="1:21" ht="15" thickBot="1" x14ac:dyDescent="0.25">
      <c r="A112" s="1" t="s">
        <v>47</v>
      </c>
    </row>
    <row r="113" spans="1:21" ht="15" thickTop="1" x14ac:dyDescent="0.2">
      <c r="A113" s="1" t="s">
        <v>47</v>
      </c>
      <c r="B113" s="1">
        <v>11311030</v>
      </c>
      <c r="C113" s="31"/>
      <c r="D113" s="31"/>
      <c r="E113" s="31"/>
      <c r="F113" s="32" t="s">
        <v>80</v>
      </c>
      <c r="G113" s="32"/>
      <c r="H113" s="33">
        <f>SUM(H103:H112)</f>
        <v>0</v>
      </c>
      <c r="I113" s="33">
        <f t="shared" ref="I113:S113" si="23">SUM(I103:I112)</f>
        <v>0</v>
      </c>
      <c r="J113" s="33">
        <f t="shared" si="23"/>
        <v>0</v>
      </c>
      <c r="K113" s="33">
        <f t="shared" si="23"/>
        <v>0</v>
      </c>
      <c r="L113" s="33">
        <f t="shared" si="23"/>
        <v>0</v>
      </c>
      <c r="M113" s="33">
        <f t="shared" si="23"/>
        <v>162000</v>
      </c>
      <c r="N113" s="33">
        <f t="shared" si="23"/>
        <v>162000</v>
      </c>
      <c r="O113" s="33">
        <f t="shared" si="23"/>
        <v>46001</v>
      </c>
      <c r="P113" s="33">
        <f t="shared" si="23"/>
        <v>0</v>
      </c>
      <c r="Q113" s="33">
        <f t="shared" si="23"/>
        <v>0</v>
      </c>
      <c r="R113" s="33">
        <f t="shared" si="23"/>
        <v>0</v>
      </c>
      <c r="S113" s="33">
        <f t="shared" si="23"/>
        <v>0</v>
      </c>
      <c r="T113" s="33">
        <f t="shared" ref="T113" si="24">SUM(T103:T112)</f>
        <v>0</v>
      </c>
      <c r="U113" s="33">
        <f t="shared" ref="U113" si="25">SUM(U103:U112)</f>
        <v>0</v>
      </c>
    </row>
    <row r="116" spans="1:21" x14ac:dyDescent="0.2">
      <c r="A116" s="1" t="s">
        <v>47</v>
      </c>
      <c r="F116" s="28" t="s">
        <v>81</v>
      </c>
    </row>
    <row r="117" spans="1:21" x14ac:dyDescent="0.2">
      <c r="A117" s="1">
        <v>131</v>
      </c>
      <c r="B117" s="1">
        <v>11311030</v>
      </c>
      <c r="C117" s="1">
        <v>50110</v>
      </c>
      <c r="D117" s="1">
        <v>500</v>
      </c>
      <c r="F117" s="25">
        <v>50110</v>
      </c>
      <c r="G117" s="25" t="s">
        <v>28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</row>
    <row r="118" spans="1:21" x14ac:dyDescent="0.2">
      <c r="A118" s="1">
        <v>131</v>
      </c>
      <c r="B118" s="1">
        <v>11311030</v>
      </c>
      <c r="C118" s="1">
        <v>53330</v>
      </c>
      <c r="D118" s="1">
        <v>530</v>
      </c>
      <c r="F118" s="25">
        <v>53330</v>
      </c>
      <c r="G118" s="25" t="s">
        <v>33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</row>
    <row r="119" spans="1:21" x14ac:dyDescent="0.2">
      <c r="A119" s="1">
        <v>131</v>
      </c>
      <c r="B119" s="1">
        <v>11311030</v>
      </c>
      <c r="C119" s="1">
        <v>55520</v>
      </c>
      <c r="D119" s="1">
        <v>550</v>
      </c>
      <c r="F119" s="25">
        <v>55520</v>
      </c>
      <c r="G119" s="25" t="s">
        <v>36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>
        <v>0</v>
      </c>
    </row>
    <row r="120" spans="1:21" x14ac:dyDescent="0.2">
      <c r="A120" s="1">
        <v>131</v>
      </c>
      <c r="B120" s="1">
        <v>11311030</v>
      </c>
      <c r="C120" s="1">
        <v>56650</v>
      </c>
      <c r="D120" s="1">
        <v>560</v>
      </c>
      <c r="F120" s="25">
        <v>56650</v>
      </c>
      <c r="G120" s="25" t="s">
        <v>73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</row>
    <row r="121" spans="1:21" x14ac:dyDescent="0.2">
      <c r="A121" s="1">
        <v>131</v>
      </c>
      <c r="B121" s="1">
        <v>11311030</v>
      </c>
      <c r="C121" s="1">
        <v>56655</v>
      </c>
      <c r="D121" s="1">
        <v>560</v>
      </c>
      <c r="F121" s="25">
        <v>56655</v>
      </c>
      <c r="G121" s="25" t="s">
        <v>40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</row>
    <row r="122" spans="1:21" x14ac:dyDescent="0.2">
      <c r="A122" s="1">
        <v>131</v>
      </c>
      <c r="B122" s="1">
        <v>11311030</v>
      </c>
      <c r="C122" s="1">
        <v>56677</v>
      </c>
      <c r="D122" s="1">
        <v>560</v>
      </c>
      <c r="F122" s="25">
        <v>56677</v>
      </c>
      <c r="G122" s="25" t="s">
        <v>44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</row>
    <row r="123" spans="1:21" x14ac:dyDescent="0.2">
      <c r="A123" s="1">
        <v>131</v>
      </c>
      <c r="B123" s="1">
        <v>11311030</v>
      </c>
      <c r="C123" s="1">
        <v>56694</v>
      </c>
      <c r="D123" s="1">
        <v>560</v>
      </c>
      <c r="F123" s="25">
        <v>56694</v>
      </c>
      <c r="G123" s="25" t="s">
        <v>45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</row>
    <row r="124" spans="1:21" x14ac:dyDescent="0.2">
      <c r="A124" s="1">
        <v>131</v>
      </c>
      <c r="B124" s="1">
        <v>11311030</v>
      </c>
      <c r="C124" s="1">
        <v>56695</v>
      </c>
      <c r="D124" s="1">
        <v>560</v>
      </c>
      <c r="F124" s="25">
        <v>56695</v>
      </c>
      <c r="G124" s="25" t="s">
        <v>74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</row>
    <row r="125" spans="1:21" x14ac:dyDescent="0.2">
      <c r="A125" s="1">
        <v>131</v>
      </c>
      <c r="B125" s="1">
        <v>11311030</v>
      </c>
      <c r="C125" s="1">
        <v>56699</v>
      </c>
      <c r="D125" s="1">
        <v>560</v>
      </c>
      <c r="F125" s="25">
        <v>56699</v>
      </c>
      <c r="G125" s="25" t="s">
        <v>79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>
        <v>0</v>
      </c>
    </row>
    <row r="126" spans="1:21" ht="15" thickBot="1" x14ac:dyDescent="0.25">
      <c r="A126" s="1" t="s">
        <v>47</v>
      </c>
    </row>
    <row r="127" spans="1:21" ht="16.5" thickTop="1" x14ac:dyDescent="0.25">
      <c r="A127" s="1" t="s">
        <v>47</v>
      </c>
      <c r="B127" s="1">
        <v>11311030</v>
      </c>
      <c r="C127" s="31"/>
      <c r="D127" s="31"/>
      <c r="E127" s="31"/>
      <c r="F127" s="32" t="s">
        <v>82</v>
      </c>
      <c r="G127" s="32"/>
      <c r="H127" s="40">
        <f t="shared" ref="H127:T127" si="26">SUBTOTAL(9,H117:H126)</f>
        <v>0</v>
      </c>
      <c r="I127" s="40">
        <f t="shared" si="26"/>
        <v>0</v>
      </c>
      <c r="J127" s="40">
        <f t="shared" si="26"/>
        <v>0</v>
      </c>
      <c r="K127" s="40">
        <f t="shared" si="26"/>
        <v>0</v>
      </c>
      <c r="L127" s="40">
        <f t="shared" si="26"/>
        <v>0</v>
      </c>
      <c r="M127" s="40">
        <f t="shared" si="26"/>
        <v>0</v>
      </c>
      <c r="N127" s="40">
        <f t="shared" si="26"/>
        <v>0</v>
      </c>
      <c r="O127" s="40">
        <f t="shared" si="26"/>
        <v>0</v>
      </c>
      <c r="P127" s="40">
        <f t="shared" si="26"/>
        <v>0</v>
      </c>
      <c r="Q127" s="40">
        <f t="shared" si="26"/>
        <v>0</v>
      </c>
      <c r="R127" s="33">
        <f t="shared" si="26"/>
        <v>0</v>
      </c>
      <c r="S127" s="33">
        <f t="shared" si="26"/>
        <v>0</v>
      </c>
      <c r="T127" s="33">
        <f t="shared" si="26"/>
        <v>0</v>
      </c>
      <c r="U127" s="33">
        <f>SUBTOTAL(9,U117:U126)</f>
        <v>0</v>
      </c>
    </row>
    <row r="128" spans="1:21" x14ac:dyDescent="0.2">
      <c r="A128" s="1" t="s">
        <v>47</v>
      </c>
    </row>
    <row r="129" spans="1:21" x14ac:dyDescent="0.2">
      <c r="F129" s="28" t="s">
        <v>51</v>
      </c>
    </row>
    <row r="130" spans="1:21" x14ac:dyDescent="0.2">
      <c r="A130" s="1" t="s">
        <v>47</v>
      </c>
      <c r="F130" s="25">
        <v>500</v>
      </c>
      <c r="G130" s="25" t="s">
        <v>53</v>
      </c>
      <c r="H130" s="29">
        <f t="shared" ref="H130:U140" si="27">SUMIF($D$76:$D$128,$F130,H$76:H$128)</f>
        <v>794421</v>
      </c>
      <c r="I130" s="29">
        <f t="shared" si="27"/>
        <v>808476</v>
      </c>
      <c r="J130" s="29">
        <f t="shared" si="27"/>
        <v>738163</v>
      </c>
      <c r="K130" s="29">
        <f t="shared" si="27"/>
        <v>734163</v>
      </c>
      <c r="L130" s="29">
        <f t="shared" si="27"/>
        <v>743516</v>
      </c>
      <c r="M130" s="29">
        <f t="shared" si="27"/>
        <v>1035076</v>
      </c>
      <c r="N130" s="29">
        <f t="shared" si="27"/>
        <v>959668</v>
      </c>
      <c r="O130" s="29">
        <f t="shared" si="27"/>
        <v>859829</v>
      </c>
      <c r="P130" s="29">
        <f t="shared" si="27"/>
        <v>859829</v>
      </c>
      <c r="Q130" s="29">
        <f t="shared" si="27"/>
        <v>862853</v>
      </c>
      <c r="R130" s="29">
        <f t="shared" si="27"/>
        <v>909042</v>
      </c>
      <c r="S130" s="29">
        <f t="shared" si="27"/>
        <v>835625</v>
      </c>
      <c r="T130" s="29">
        <f t="shared" si="27"/>
        <v>835625</v>
      </c>
      <c r="U130" s="29">
        <f t="shared" si="27"/>
        <v>966967</v>
      </c>
    </row>
    <row r="131" spans="1:21" x14ac:dyDescent="0.2">
      <c r="A131" s="1" t="s">
        <v>47</v>
      </c>
      <c r="F131" s="25">
        <v>501</v>
      </c>
      <c r="G131" s="25" t="s">
        <v>30</v>
      </c>
      <c r="H131" s="29">
        <f t="shared" si="27"/>
        <v>0</v>
      </c>
      <c r="I131" s="29">
        <f t="shared" si="27"/>
        <v>0</v>
      </c>
      <c r="J131" s="29">
        <f t="shared" si="27"/>
        <v>0</v>
      </c>
      <c r="K131" s="29">
        <f t="shared" si="27"/>
        <v>0</v>
      </c>
      <c r="L131" s="29">
        <f t="shared" si="27"/>
        <v>0</v>
      </c>
      <c r="M131" s="29">
        <f t="shared" si="27"/>
        <v>0</v>
      </c>
      <c r="N131" s="29">
        <f t="shared" si="27"/>
        <v>0</v>
      </c>
      <c r="O131" s="29">
        <f t="shared" si="27"/>
        <v>0</v>
      </c>
      <c r="P131" s="29">
        <f t="shared" si="27"/>
        <v>0</v>
      </c>
      <c r="Q131" s="29">
        <f t="shared" si="27"/>
        <v>0</v>
      </c>
      <c r="R131" s="29">
        <f t="shared" si="27"/>
        <v>0</v>
      </c>
      <c r="S131" s="29">
        <f t="shared" si="27"/>
        <v>0</v>
      </c>
      <c r="T131" s="29">
        <f t="shared" si="27"/>
        <v>0</v>
      </c>
      <c r="U131" s="29">
        <f t="shared" si="27"/>
        <v>0</v>
      </c>
    </row>
    <row r="132" spans="1:21" x14ac:dyDescent="0.2">
      <c r="F132" s="25" t="s">
        <v>54</v>
      </c>
      <c r="G132" s="25" t="s">
        <v>55</v>
      </c>
      <c r="H132" s="29">
        <f t="shared" si="27"/>
        <v>0</v>
      </c>
      <c r="I132" s="29">
        <f t="shared" si="27"/>
        <v>0</v>
      </c>
      <c r="J132" s="29">
        <f t="shared" si="27"/>
        <v>0</v>
      </c>
      <c r="K132" s="29">
        <f t="shared" si="27"/>
        <v>0</v>
      </c>
      <c r="L132" s="29">
        <f t="shared" si="27"/>
        <v>0</v>
      </c>
      <c r="M132" s="29">
        <f t="shared" si="27"/>
        <v>0</v>
      </c>
      <c r="N132" s="29">
        <f t="shared" si="27"/>
        <v>0</v>
      </c>
      <c r="O132" s="29">
        <f t="shared" si="27"/>
        <v>0</v>
      </c>
      <c r="P132" s="29">
        <f t="shared" si="27"/>
        <v>0</v>
      </c>
      <c r="Q132" s="29">
        <f t="shared" si="27"/>
        <v>0</v>
      </c>
      <c r="R132" s="29">
        <f t="shared" si="27"/>
        <v>0</v>
      </c>
      <c r="S132" s="29">
        <f t="shared" si="27"/>
        <v>0</v>
      </c>
      <c r="T132" s="29">
        <f t="shared" si="27"/>
        <v>0</v>
      </c>
      <c r="U132" s="29">
        <f t="shared" si="27"/>
        <v>0</v>
      </c>
    </row>
    <row r="133" spans="1:21" x14ac:dyDescent="0.2">
      <c r="A133" s="1" t="s">
        <v>47</v>
      </c>
      <c r="F133" s="25">
        <v>502</v>
      </c>
      <c r="G133" s="25" t="s">
        <v>56</v>
      </c>
      <c r="H133" s="29">
        <f t="shared" si="27"/>
        <v>0</v>
      </c>
      <c r="I133" s="29">
        <f t="shared" si="27"/>
        <v>0</v>
      </c>
      <c r="J133" s="29">
        <f t="shared" si="27"/>
        <v>0</v>
      </c>
      <c r="K133" s="29">
        <f t="shared" si="27"/>
        <v>0</v>
      </c>
      <c r="L133" s="29">
        <f t="shared" si="27"/>
        <v>0</v>
      </c>
      <c r="M133" s="29">
        <f t="shared" si="27"/>
        <v>0</v>
      </c>
      <c r="N133" s="29">
        <f t="shared" si="27"/>
        <v>0</v>
      </c>
      <c r="O133" s="29">
        <f t="shared" si="27"/>
        <v>0</v>
      </c>
      <c r="P133" s="29">
        <f t="shared" si="27"/>
        <v>0</v>
      </c>
      <c r="Q133" s="29">
        <f t="shared" si="27"/>
        <v>0</v>
      </c>
      <c r="R133" s="29">
        <f t="shared" si="27"/>
        <v>0</v>
      </c>
      <c r="S133" s="29">
        <f t="shared" si="27"/>
        <v>0</v>
      </c>
      <c r="T133" s="29">
        <f t="shared" si="27"/>
        <v>0</v>
      </c>
      <c r="U133" s="29">
        <f t="shared" si="27"/>
        <v>0</v>
      </c>
    </row>
    <row r="134" spans="1:21" x14ac:dyDescent="0.2">
      <c r="A134" s="1" t="s">
        <v>47</v>
      </c>
      <c r="F134" s="25">
        <v>520</v>
      </c>
      <c r="G134" s="25" t="s">
        <v>57</v>
      </c>
      <c r="H134" s="29">
        <f t="shared" si="27"/>
        <v>0</v>
      </c>
      <c r="I134" s="29">
        <f t="shared" si="27"/>
        <v>0</v>
      </c>
      <c r="J134" s="29">
        <f t="shared" si="27"/>
        <v>0</v>
      </c>
      <c r="K134" s="29">
        <f t="shared" si="27"/>
        <v>0</v>
      </c>
      <c r="L134" s="29">
        <f t="shared" si="27"/>
        <v>0</v>
      </c>
      <c r="M134" s="29">
        <f t="shared" si="27"/>
        <v>0</v>
      </c>
      <c r="N134" s="29">
        <f t="shared" si="27"/>
        <v>0</v>
      </c>
      <c r="O134" s="29">
        <f t="shared" si="27"/>
        <v>0</v>
      </c>
      <c r="P134" s="29">
        <f t="shared" si="27"/>
        <v>0</v>
      </c>
      <c r="Q134" s="29">
        <f t="shared" si="27"/>
        <v>0</v>
      </c>
      <c r="R134" s="29">
        <f t="shared" si="27"/>
        <v>0</v>
      </c>
      <c r="S134" s="29">
        <f t="shared" si="27"/>
        <v>0</v>
      </c>
      <c r="T134" s="29">
        <f t="shared" si="27"/>
        <v>0</v>
      </c>
      <c r="U134" s="29">
        <f t="shared" si="27"/>
        <v>0</v>
      </c>
    </row>
    <row r="135" spans="1:21" x14ac:dyDescent="0.2">
      <c r="A135" s="1" t="s">
        <v>47</v>
      </c>
      <c r="F135" s="25">
        <v>530</v>
      </c>
      <c r="G135" s="25" t="s">
        <v>58</v>
      </c>
      <c r="H135" s="29">
        <f t="shared" si="27"/>
        <v>18000</v>
      </c>
      <c r="I135" s="29">
        <f t="shared" si="27"/>
        <v>18000</v>
      </c>
      <c r="J135" s="29">
        <f t="shared" si="27"/>
        <v>18000</v>
      </c>
      <c r="K135" s="29">
        <f t="shared" si="27"/>
        <v>18000</v>
      </c>
      <c r="L135" s="29">
        <f t="shared" si="27"/>
        <v>9000</v>
      </c>
      <c r="M135" s="29">
        <f t="shared" si="27"/>
        <v>17000</v>
      </c>
      <c r="N135" s="29">
        <f t="shared" si="27"/>
        <v>17000</v>
      </c>
      <c r="O135" s="29">
        <f t="shared" si="27"/>
        <v>17000</v>
      </c>
      <c r="P135" s="29">
        <f t="shared" si="27"/>
        <v>9000</v>
      </c>
      <c r="Q135" s="29">
        <f t="shared" si="27"/>
        <v>7800</v>
      </c>
      <c r="R135" s="29">
        <f t="shared" si="27"/>
        <v>7800</v>
      </c>
      <c r="S135" s="29">
        <f t="shared" si="27"/>
        <v>7800</v>
      </c>
      <c r="T135" s="29">
        <f t="shared" si="27"/>
        <v>0</v>
      </c>
      <c r="U135" s="29">
        <f t="shared" si="27"/>
        <v>0</v>
      </c>
    </row>
    <row r="136" spans="1:21" x14ac:dyDescent="0.2">
      <c r="A136" s="1" t="s">
        <v>47</v>
      </c>
      <c r="F136" s="25">
        <v>540</v>
      </c>
      <c r="G136" s="25" t="s">
        <v>59</v>
      </c>
      <c r="H136" s="29">
        <f t="shared" si="27"/>
        <v>0</v>
      </c>
      <c r="I136" s="29">
        <f t="shared" si="27"/>
        <v>0</v>
      </c>
      <c r="J136" s="29">
        <f t="shared" si="27"/>
        <v>0</v>
      </c>
      <c r="K136" s="29">
        <f t="shared" si="27"/>
        <v>0</v>
      </c>
      <c r="L136" s="29">
        <f t="shared" si="27"/>
        <v>0</v>
      </c>
      <c r="M136" s="29">
        <f t="shared" si="27"/>
        <v>0</v>
      </c>
      <c r="N136" s="29">
        <f t="shared" si="27"/>
        <v>0</v>
      </c>
      <c r="O136" s="29">
        <f t="shared" si="27"/>
        <v>0</v>
      </c>
      <c r="P136" s="29">
        <f t="shared" si="27"/>
        <v>0</v>
      </c>
      <c r="Q136" s="29">
        <f t="shared" si="27"/>
        <v>0</v>
      </c>
      <c r="R136" s="29">
        <f t="shared" si="27"/>
        <v>0</v>
      </c>
      <c r="S136" s="29">
        <f t="shared" si="27"/>
        <v>0</v>
      </c>
      <c r="T136" s="29">
        <f t="shared" si="27"/>
        <v>0</v>
      </c>
      <c r="U136" s="29">
        <f t="shared" si="27"/>
        <v>0</v>
      </c>
    </row>
    <row r="137" spans="1:21" x14ac:dyDescent="0.2">
      <c r="A137" s="1" t="s">
        <v>47</v>
      </c>
      <c r="F137" s="25">
        <v>550</v>
      </c>
      <c r="G137" s="25" t="s">
        <v>60</v>
      </c>
      <c r="H137" s="29">
        <f t="shared" si="27"/>
        <v>3150</v>
      </c>
      <c r="I137" s="29">
        <f t="shared" si="27"/>
        <v>3150</v>
      </c>
      <c r="J137" s="29">
        <f t="shared" si="27"/>
        <v>3150</v>
      </c>
      <c r="K137" s="29">
        <f t="shared" si="27"/>
        <v>3150</v>
      </c>
      <c r="L137" s="29">
        <f t="shared" si="27"/>
        <v>3150</v>
      </c>
      <c r="M137" s="29">
        <f t="shared" si="27"/>
        <v>8150</v>
      </c>
      <c r="N137" s="29">
        <f t="shared" si="27"/>
        <v>8150</v>
      </c>
      <c r="O137" s="29">
        <f t="shared" si="27"/>
        <v>8150</v>
      </c>
      <c r="P137" s="29">
        <f t="shared" si="27"/>
        <v>3150</v>
      </c>
      <c r="Q137" s="29">
        <f t="shared" si="27"/>
        <v>0</v>
      </c>
      <c r="R137" s="29">
        <f t="shared" si="27"/>
        <v>0</v>
      </c>
      <c r="S137" s="29">
        <f t="shared" si="27"/>
        <v>0</v>
      </c>
      <c r="T137" s="29">
        <f t="shared" si="27"/>
        <v>0</v>
      </c>
      <c r="U137" s="29">
        <f t="shared" si="27"/>
        <v>0</v>
      </c>
    </row>
    <row r="138" spans="1:21" x14ac:dyDescent="0.2">
      <c r="A138" s="1" t="s">
        <v>47</v>
      </c>
      <c r="F138" s="25">
        <v>560</v>
      </c>
      <c r="G138" s="25" t="s">
        <v>61</v>
      </c>
      <c r="H138" s="29">
        <f t="shared" si="27"/>
        <v>126000</v>
      </c>
      <c r="I138" s="29">
        <f t="shared" si="27"/>
        <v>109000</v>
      </c>
      <c r="J138" s="29">
        <f t="shared" si="27"/>
        <v>109000</v>
      </c>
      <c r="K138" s="29">
        <f t="shared" si="27"/>
        <v>111000</v>
      </c>
      <c r="L138" s="29">
        <f t="shared" si="27"/>
        <v>139104</v>
      </c>
      <c r="M138" s="29">
        <f t="shared" si="27"/>
        <v>144000</v>
      </c>
      <c r="N138" s="29">
        <f t="shared" si="27"/>
        <v>144000</v>
      </c>
      <c r="O138" s="29">
        <f t="shared" si="27"/>
        <v>144000</v>
      </c>
      <c r="P138" s="29">
        <f t="shared" si="27"/>
        <v>157000</v>
      </c>
      <c r="Q138" s="29">
        <f t="shared" si="27"/>
        <v>140200</v>
      </c>
      <c r="R138" s="29">
        <f t="shared" si="27"/>
        <v>140200</v>
      </c>
      <c r="S138" s="29">
        <f t="shared" si="27"/>
        <v>110771</v>
      </c>
      <c r="T138" s="29">
        <f t="shared" si="27"/>
        <v>101200</v>
      </c>
      <c r="U138" s="29">
        <f t="shared" si="27"/>
        <v>101200</v>
      </c>
    </row>
    <row r="139" spans="1:21" x14ac:dyDescent="0.2">
      <c r="A139" s="1" t="s">
        <v>47</v>
      </c>
      <c r="F139" s="25">
        <v>570</v>
      </c>
      <c r="G139" s="25" t="s">
        <v>62</v>
      </c>
      <c r="H139" s="29">
        <f t="shared" si="27"/>
        <v>0</v>
      </c>
      <c r="I139" s="29">
        <f t="shared" si="27"/>
        <v>0</v>
      </c>
      <c r="J139" s="29">
        <f t="shared" si="27"/>
        <v>0</v>
      </c>
      <c r="K139" s="29">
        <f t="shared" si="27"/>
        <v>0</v>
      </c>
      <c r="L139" s="29">
        <f t="shared" si="27"/>
        <v>0</v>
      </c>
      <c r="M139" s="29">
        <f t="shared" si="27"/>
        <v>0</v>
      </c>
      <c r="N139" s="29">
        <f t="shared" si="27"/>
        <v>0</v>
      </c>
      <c r="O139" s="29">
        <f t="shared" si="27"/>
        <v>0</v>
      </c>
      <c r="P139" s="29">
        <f t="shared" si="27"/>
        <v>0</v>
      </c>
      <c r="Q139" s="29">
        <f t="shared" si="27"/>
        <v>0</v>
      </c>
      <c r="R139" s="29">
        <f t="shared" si="27"/>
        <v>0</v>
      </c>
      <c r="S139" s="29">
        <f t="shared" si="27"/>
        <v>0</v>
      </c>
      <c r="T139" s="29">
        <f t="shared" si="27"/>
        <v>0</v>
      </c>
      <c r="U139" s="29">
        <f t="shared" si="27"/>
        <v>0</v>
      </c>
    </row>
    <row r="140" spans="1:21" x14ac:dyDescent="0.2">
      <c r="A140" s="1" t="s">
        <v>47</v>
      </c>
      <c r="F140" s="25">
        <v>580</v>
      </c>
      <c r="G140" s="25" t="s">
        <v>32</v>
      </c>
      <c r="H140" s="29">
        <f t="shared" si="27"/>
        <v>0</v>
      </c>
      <c r="I140" s="29">
        <f t="shared" si="27"/>
        <v>0</v>
      </c>
      <c r="J140" s="29">
        <f t="shared" si="27"/>
        <v>0</v>
      </c>
      <c r="K140" s="29">
        <f t="shared" si="27"/>
        <v>0</v>
      </c>
      <c r="L140" s="29">
        <f t="shared" si="27"/>
        <v>0</v>
      </c>
      <c r="M140" s="29">
        <f t="shared" si="27"/>
        <v>0</v>
      </c>
      <c r="N140" s="29">
        <f t="shared" si="27"/>
        <v>0</v>
      </c>
      <c r="O140" s="29">
        <f t="shared" si="27"/>
        <v>0</v>
      </c>
      <c r="P140" s="29">
        <f t="shared" si="27"/>
        <v>0</v>
      </c>
      <c r="Q140" s="29">
        <f t="shared" si="27"/>
        <v>0</v>
      </c>
      <c r="R140" s="29">
        <f t="shared" si="27"/>
        <v>0</v>
      </c>
      <c r="S140" s="29">
        <f t="shared" si="27"/>
        <v>0</v>
      </c>
      <c r="T140" s="29">
        <f t="shared" si="27"/>
        <v>0</v>
      </c>
      <c r="U140" s="29">
        <f t="shared" si="27"/>
        <v>0</v>
      </c>
    </row>
    <row r="141" spans="1:21" ht="15" thickBot="1" x14ac:dyDescent="0.25">
      <c r="A141" s="1" t="s">
        <v>47</v>
      </c>
    </row>
    <row r="142" spans="1:21" ht="15" thickTop="1" x14ac:dyDescent="0.2">
      <c r="A142" s="1" t="s">
        <v>47</v>
      </c>
      <c r="E142" s="31"/>
      <c r="F142" s="32"/>
      <c r="G142" s="34" t="s">
        <v>63</v>
      </c>
      <c r="H142" s="35">
        <f>SUM(H130:H141)</f>
        <v>941571</v>
      </c>
      <c r="I142" s="35">
        <f t="shared" ref="I142:S142" si="28">SUM(I130:I141)</f>
        <v>938626</v>
      </c>
      <c r="J142" s="35">
        <f t="shared" si="28"/>
        <v>868313</v>
      </c>
      <c r="K142" s="35">
        <f t="shared" si="28"/>
        <v>866313</v>
      </c>
      <c r="L142" s="35">
        <f t="shared" si="28"/>
        <v>894770</v>
      </c>
      <c r="M142" s="35">
        <f t="shared" si="28"/>
        <v>1204226</v>
      </c>
      <c r="N142" s="35">
        <f t="shared" si="28"/>
        <v>1128818</v>
      </c>
      <c r="O142" s="35">
        <f t="shared" si="28"/>
        <v>1028979</v>
      </c>
      <c r="P142" s="35">
        <f t="shared" si="28"/>
        <v>1028979</v>
      </c>
      <c r="Q142" s="35">
        <f t="shared" si="28"/>
        <v>1010853</v>
      </c>
      <c r="R142" s="35">
        <f t="shared" si="28"/>
        <v>1057042</v>
      </c>
      <c r="S142" s="35">
        <f t="shared" si="28"/>
        <v>954196</v>
      </c>
      <c r="T142" s="35">
        <f t="shared" ref="T142" si="29">SUM(T130:T141)</f>
        <v>936825</v>
      </c>
      <c r="U142" s="35">
        <f t="shared" ref="U142" si="30">SUM(U130:U141)</f>
        <v>1068167</v>
      </c>
    </row>
    <row r="143" spans="1:21" x14ac:dyDescent="0.2">
      <c r="A143" s="1" t="s">
        <v>47</v>
      </c>
    </row>
    <row r="144" spans="1:21" x14ac:dyDescent="0.2">
      <c r="A144" s="1" t="s">
        <v>47</v>
      </c>
      <c r="E144" s="27" t="s">
        <v>83</v>
      </c>
    </row>
    <row r="145" spans="1:21" x14ac:dyDescent="0.2">
      <c r="A145" s="1" t="s">
        <v>47</v>
      </c>
      <c r="F145" s="28" t="s">
        <v>27</v>
      </c>
    </row>
    <row r="146" spans="1:21" x14ac:dyDescent="0.2">
      <c r="A146" s="1">
        <v>132</v>
      </c>
      <c r="B146" s="1">
        <v>11321010</v>
      </c>
      <c r="C146" s="1">
        <v>50110</v>
      </c>
      <c r="D146" s="1">
        <v>500</v>
      </c>
      <c r="F146" s="25">
        <v>50110</v>
      </c>
      <c r="G146" s="25" t="s">
        <v>28</v>
      </c>
      <c r="H146" s="29">
        <v>275036</v>
      </c>
      <c r="I146" s="29">
        <v>278300</v>
      </c>
      <c r="J146" s="29">
        <v>278300</v>
      </c>
      <c r="K146" s="29">
        <v>278300</v>
      </c>
      <c r="L146" s="29">
        <v>278300</v>
      </c>
      <c r="M146" s="29">
        <v>309628</v>
      </c>
      <c r="N146" s="29">
        <v>309628</v>
      </c>
      <c r="O146" s="29">
        <v>309628</v>
      </c>
      <c r="P146" s="29">
        <v>309628</v>
      </c>
      <c r="Q146" s="29">
        <v>309628</v>
      </c>
      <c r="R146" s="29">
        <v>423976</v>
      </c>
      <c r="S146" s="29">
        <v>315129</v>
      </c>
      <c r="T146" s="29">
        <v>315129</v>
      </c>
      <c r="U146" s="29">
        <v>384157</v>
      </c>
    </row>
    <row r="147" spans="1:21" x14ac:dyDescent="0.2">
      <c r="A147" s="1">
        <v>132</v>
      </c>
      <c r="B147" s="1">
        <v>11321010</v>
      </c>
      <c r="C147" s="1">
        <v>50128</v>
      </c>
      <c r="D147" s="1">
        <v>500</v>
      </c>
      <c r="F147" s="25">
        <v>50128</v>
      </c>
      <c r="G147" s="25" t="s">
        <v>29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</row>
    <row r="148" spans="1:21" x14ac:dyDescent="0.2">
      <c r="A148" s="1">
        <v>132</v>
      </c>
      <c r="B148" s="1">
        <v>11321010</v>
      </c>
      <c r="C148" s="1">
        <v>53330</v>
      </c>
      <c r="D148" s="1">
        <v>530</v>
      </c>
      <c r="F148" s="25">
        <v>53330</v>
      </c>
      <c r="G148" s="25" t="s">
        <v>33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>
        <v>0</v>
      </c>
    </row>
    <row r="149" spans="1:21" x14ac:dyDescent="0.2">
      <c r="A149" s="1">
        <v>132</v>
      </c>
      <c r="B149" s="1">
        <v>11321010</v>
      </c>
      <c r="C149" s="1">
        <v>55520</v>
      </c>
      <c r="D149" s="1">
        <v>550</v>
      </c>
      <c r="F149" s="25">
        <v>55520</v>
      </c>
      <c r="G149" s="25" t="s">
        <v>36</v>
      </c>
      <c r="H149" s="29">
        <v>1200</v>
      </c>
      <c r="I149" s="29">
        <v>1200</v>
      </c>
      <c r="J149" s="29">
        <v>1200</v>
      </c>
      <c r="K149" s="29">
        <v>1000</v>
      </c>
      <c r="L149" s="29">
        <v>1000</v>
      </c>
      <c r="M149" s="29">
        <v>1000</v>
      </c>
      <c r="N149" s="29">
        <v>1000</v>
      </c>
      <c r="O149" s="29">
        <v>1000</v>
      </c>
      <c r="P149" s="29">
        <v>1000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</row>
    <row r="150" spans="1:21" x14ac:dyDescent="0.2">
      <c r="A150" s="1">
        <v>132</v>
      </c>
      <c r="B150" s="1">
        <v>11321010</v>
      </c>
      <c r="C150" s="1">
        <v>55530</v>
      </c>
      <c r="D150" s="1">
        <v>550</v>
      </c>
      <c r="F150" s="25">
        <v>55530</v>
      </c>
      <c r="G150" s="25" t="s">
        <v>37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</row>
    <row r="151" spans="1:21" x14ac:dyDescent="0.2">
      <c r="A151" s="1">
        <v>132</v>
      </c>
      <c r="B151" s="1">
        <v>11321010</v>
      </c>
      <c r="C151" s="1">
        <v>55579</v>
      </c>
      <c r="D151" s="1">
        <v>550</v>
      </c>
      <c r="F151" s="25">
        <v>55579</v>
      </c>
      <c r="G151" s="25" t="s">
        <v>84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</row>
    <row r="152" spans="1:21" x14ac:dyDescent="0.2">
      <c r="A152" s="1">
        <v>132</v>
      </c>
      <c r="B152" s="1">
        <v>11321010</v>
      </c>
      <c r="C152" s="1">
        <v>56650</v>
      </c>
      <c r="D152" s="1">
        <v>560</v>
      </c>
      <c r="F152" s="25">
        <v>56650</v>
      </c>
      <c r="G152" s="25" t="s">
        <v>73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</row>
    <row r="153" spans="1:21" x14ac:dyDescent="0.2">
      <c r="A153" s="1">
        <v>132</v>
      </c>
      <c r="B153" s="1">
        <v>11321010</v>
      </c>
      <c r="C153" s="1">
        <v>56655</v>
      </c>
      <c r="D153" s="1">
        <v>560</v>
      </c>
      <c r="F153" s="25">
        <v>56655</v>
      </c>
      <c r="G153" s="25" t="s">
        <v>40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</row>
    <row r="154" spans="1:21" x14ac:dyDescent="0.2">
      <c r="A154" s="1">
        <v>132</v>
      </c>
      <c r="B154" s="1">
        <v>11321010</v>
      </c>
      <c r="C154" s="1">
        <v>56656</v>
      </c>
      <c r="D154" s="1">
        <v>560</v>
      </c>
      <c r="F154" s="25">
        <v>56656</v>
      </c>
      <c r="G154" s="25" t="s">
        <v>41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>
        <v>0</v>
      </c>
    </row>
    <row r="155" spans="1:21" x14ac:dyDescent="0.2">
      <c r="A155" s="1">
        <v>132</v>
      </c>
      <c r="B155" s="1">
        <v>11321010</v>
      </c>
      <c r="C155" s="1">
        <v>56662</v>
      </c>
      <c r="D155" s="1">
        <v>560</v>
      </c>
      <c r="F155" s="25">
        <v>56662</v>
      </c>
      <c r="G155" s="25" t="s">
        <v>42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</row>
    <row r="156" spans="1:21" x14ac:dyDescent="0.2">
      <c r="A156" s="1">
        <v>132</v>
      </c>
      <c r="B156" s="1">
        <v>11321010</v>
      </c>
      <c r="C156" s="1">
        <v>56694</v>
      </c>
      <c r="D156" s="1">
        <v>560</v>
      </c>
      <c r="F156" s="25">
        <v>56694</v>
      </c>
      <c r="G156" s="25" t="s">
        <v>45</v>
      </c>
      <c r="H156" s="29">
        <v>61865</v>
      </c>
      <c r="I156" s="29">
        <v>55008</v>
      </c>
      <c r="J156" s="29">
        <v>51500</v>
      </c>
      <c r="K156" s="29">
        <v>51500</v>
      </c>
      <c r="L156" s="29">
        <v>57000</v>
      </c>
      <c r="M156" s="29">
        <v>27000</v>
      </c>
      <c r="N156" s="29">
        <v>26000</v>
      </c>
      <c r="O156" s="29">
        <v>26000</v>
      </c>
      <c r="P156" s="29">
        <v>26000</v>
      </c>
      <c r="Q156" s="29">
        <v>20000</v>
      </c>
      <c r="R156" s="29">
        <v>20000</v>
      </c>
      <c r="S156" s="29">
        <v>80000</v>
      </c>
      <c r="T156" s="29">
        <v>80000</v>
      </c>
      <c r="U156" s="29">
        <v>80000</v>
      </c>
    </row>
    <row r="157" spans="1:21" x14ac:dyDescent="0.2">
      <c r="A157" s="1">
        <v>132</v>
      </c>
      <c r="B157" s="1">
        <v>11321010</v>
      </c>
      <c r="C157" s="1">
        <v>56695</v>
      </c>
      <c r="D157" s="1">
        <v>560</v>
      </c>
      <c r="F157" s="25">
        <v>56695</v>
      </c>
      <c r="G157" s="25" t="s">
        <v>74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50000</v>
      </c>
      <c r="O157" s="29">
        <v>75000</v>
      </c>
      <c r="P157" s="29">
        <v>75000</v>
      </c>
      <c r="Q157" s="29">
        <v>75000</v>
      </c>
      <c r="R157" s="29">
        <v>75000</v>
      </c>
      <c r="S157" s="29">
        <v>50000</v>
      </c>
      <c r="T157" s="29">
        <v>50000</v>
      </c>
      <c r="U157" s="29">
        <v>50000</v>
      </c>
    </row>
    <row r="158" spans="1:21" x14ac:dyDescent="0.2">
      <c r="A158" s="1">
        <v>132</v>
      </c>
      <c r="B158" s="1">
        <v>11321010</v>
      </c>
      <c r="C158" s="1">
        <v>56699</v>
      </c>
      <c r="D158" s="1">
        <v>560</v>
      </c>
      <c r="F158" s="25">
        <v>56699</v>
      </c>
      <c r="G158" s="25" t="s">
        <v>79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70000</v>
      </c>
      <c r="S158" s="29">
        <v>0</v>
      </c>
      <c r="T158" s="29">
        <v>0</v>
      </c>
      <c r="U158" s="29">
        <v>0</v>
      </c>
    </row>
    <row r="159" spans="1:21" ht="15" thickBot="1" x14ac:dyDescent="0.25">
      <c r="A159" s="1" t="s">
        <v>47</v>
      </c>
    </row>
    <row r="160" spans="1:21" ht="15" thickTop="1" x14ac:dyDescent="0.2">
      <c r="A160" s="1" t="s">
        <v>47</v>
      </c>
      <c r="B160" s="1">
        <v>11321010</v>
      </c>
      <c r="C160" s="31"/>
      <c r="D160" s="31"/>
      <c r="E160" s="31"/>
      <c r="F160" s="32" t="s">
        <v>85</v>
      </c>
      <c r="G160" s="32"/>
      <c r="H160" s="33">
        <f>SUM(H146:H159)</f>
        <v>338101</v>
      </c>
      <c r="I160" s="33">
        <f t="shared" ref="I160:S160" si="31">SUM(I146:I159)</f>
        <v>334508</v>
      </c>
      <c r="J160" s="33">
        <f t="shared" si="31"/>
        <v>331000</v>
      </c>
      <c r="K160" s="33">
        <f t="shared" si="31"/>
        <v>330800</v>
      </c>
      <c r="L160" s="33">
        <f t="shared" si="31"/>
        <v>336300</v>
      </c>
      <c r="M160" s="33">
        <f t="shared" si="31"/>
        <v>337628</v>
      </c>
      <c r="N160" s="33">
        <f t="shared" si="31"/>
        <v>386628</v>
      </c>
      <c r="O160" s="33">
        <f t="shared" si="31"/>
        <v>411628</v>
      </c>
      <c r="P160" s="33">
        <f t="shared" si="31"/>
        <v>411628</v>
      </c>
      <c r="Q160" s="33">
        <f t="shared" si="31"/>
        <v>404628</v>
      </c>
      <c r="R160" s="33">
        <f t="shared" si="31"/>
        <v>588976</v>
      </c>
      <c r="S160" s="33">
        <f t="shared" si="31"/>
        <v>445129</v>
      </c>
      <c r="T160" s="33">
        <f t="shared" ref="T160" si="32">SUM(T146:T159)</f>
        <v>445129</v>
      </c>
      <c r="U160" s="33">
        <f t="shared" ref="U160" si="33">SUM(U146:U159)</f>
        <v>514157</v>
      </c>
    </row>
    <row r="162" spans="1:21" x14ac:dyDescent="0.2">
      <c r="A162" s="1" t="s">
        <v>47</v>
      </c>
      <c r="F162" s="28" t="s">
        <v>86</v>
      </c>
    </row>
    <row r="163" spans="1:21" x14ac:dyDescent="0.2">
      <c r="A163" s="1">
        <v>132</v>
      </c>
      <c r="B163" s="1">
        <v>11321020</v>
      </c>
      <c r="C163" s="1">
        <v>50110</v>
      </c>
      <c r="D163" s="1">
        <v>500</v>
      </c>
      <c r="F163" s="25">
        <v>50110</v>
      </c>
      <c r="G163" s="25" t="s">
        <v>28</v>
      </c>
      <c r="H163" s="29">
        <v>146085</v>
      </c>
      <c r="I163" s="29">
        <v>146085</v>
      </c>
      <c r="J163" s="29">
        <v>146085</v>
      </c>
      <c r="K163" s="29">
        <v>146085</v>
      </c>
      <c r="L163" s="29">
        <v>146085</v>
      </c>
      <c r="M163" s="29">
        <v>154298</v>
      </c>
      <c r="N163" s="29">
        <v>154298</v>
      </c>
      <c r="O163" s="29">
        <v>154298</v>
      </c>
      <c r="P163" s="29">
        <v>155787</v>
      </c>
      <c r="Q163" s="29">
        <v>96947</v>
      </c>
      <c r="R163" s="29">
        <v>106748</v>
      </c>
      <c r="S163" s="29">
        <v>106747</v>
      </c>
      <c r="T163" s="29">
        <v>106747</v>
      </c>
      <c r="U163" s="29">
        <v>106747</v>
      </c>
    </row>
    <row r="164" spans="1:21" x14ac:dyDescent="0.2">
      <c r="A164" s="1">
        <v>132</v>
      </c>
      <c r="B164" s="1">
        <v>11321020</v>
      </c>
      <c r="C164" s="1">
        <v>50128</v>
      </c>
      <c r="D164" s="1">
        <v>500</v>
      </c>
      <c r="F164" s="25">
        <v>50128</v>
      </c>
      <c r="G164" s="25" t="s">
        <v>29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</row>
    <row r="165" spans="1:21" x14ac:dyDescent="0.2">
      <c r="A165" s="1">
        <v>132</v>
      </c>
      <c r="B165" s="1">
        <v>11321020</v>
      </c>
      <c r="C165" s="1">
        <v>52260</v>
      </c>
      <c r="D165" s="1">
        <v>520</v>
      </c>
      <c r="F165" s="25">
        <v>52260</v>
      </c>
      <c r="G165" s="25" t="s">
        <v>87</v>
      </c>
      <c r="H165" s="29">
        <v>2000</v>
      </c>
      <c r="I165" s="29">
        <v>2000</v>
      </c>
      <c r="J165" s="29">
        <v>2000</v>
      </c>
      <c r="K165" s="29">
        <v>1000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</row>
    <row r="166" spans="1:21" x14ac:dyDescent="0.2">
      <c r="A166" s="1">
        <v>132</v>
      </c>
      <c r="B166" s="1">
        <v>11321020</v>
      </c>
      <c r="C166" s="1">
        <v>56662</v>
      </c>
      <c r="D166" s="1">
        <v>560</v>
      </c>
      <c r="F166" s="25">
        <v>56662</v>
      </c>
      <c r="G166" s="25" t="s">
        <v>42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>
        <v>0</v>
      </c>
    </row>
    <row r="167" spans="1:21" x14ac:dyDescent="0.2">
      <c r="A167" s="1">
        <v>132</v>
      </c>
      <c r="B167" s="1">
        <v>11321020</v>
      </c>
      <c r="C167" s="1">
        <v>56694</v>
      </c>
      <c r="D167" s="1">
        <v>560</v>
      </c>
      <c r="F167" s="25">
        <v>56694</v>
      </c>
      <c r="G167" s="25" t="s">
        <v>45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</row>
    <row r="168" spans="1:21" ht="15" thickBot="1" x14ac:dyDescent="0.25">
      <c r="A168" s="1" t="s">
        <v>47</v>
      </c>
    </row>
    <row r="169" spans="1:21" ht="15" thickTop="1" x14ac:dyDescent="0.2">
      <c r="A169" s="1" t="s">
        <v>47</v>
      </c>
      <c r="B169" s="1">
        <v>11321020</v>
      </c>
      <c r="C169" s="31"/>
      <c r="D169" s="31"/>
      <c r="E169" s="31"/>
      <c r="F169" s="32" t="s">
        <v>88</v>
      </c>
      <c r="G169" s="32"/>
      <c r="H169" s="33">
        <f>SUM(H163:H168)</f>
        <v>148085</v>
      </c>
      <c r="I169" s="33">
        <f t="shared" ref="I169:S169" si="34">SUM(I163:I168)</f>
        <v>148085</v>
      </c>
      <c r="J169" s="33">
        <f t="shared" si="34"/>
        <v>148085</v>
      </c>
      <c r="K169" s="33">
        <f t="shared" si="34"/>
        <v>147085</v>
      </c>
      <c r="L169" s="33">
        <f t="shared" si="34"/>
        <v>146085</v>
      </c>
      <c r="M169" s="33">
        <f t="shared" si="34"/>
        <v>154298</v>
      </c>
      <c r="N169" s="33">
        <f t="shared" si="34"/>
        <v>154298</v>
      </c>
      <c r="O169" s="33">
        <f t="shared" si="34"/>
        <v>154298</v>
      </c>
      <c r="P169" s="33">
        <f t="shared" si="34"/>
        <v>155787</v>
      </c>
      <c r="Q169" s="33">
        <f t="shared" si="34"/>
        <v>96947</v>
      </c>
      <c r="R169" s="33">
        <f t="shared" si="34"/>
        <v>106748</v>
      </c>
      <c r="S169" s="33">
        <f t="shared" si="34"/>
        <v>106747</v>
      </c>
      <c r="T169" s="33">
        <f t="shared" ref="T169" si="35">SUM(T163:T168)</f>
        <v>106747</v>
      </c>
      <c r="U169" s="33">
        <f t="shared" ref="U169" si="36">SUM(U163:U168)</f>
        <v>106747</v>
      </c>
    </row>
    <row r="171" spans="1:21" x14ac:dyDescent="0.2">
      <c r="A171" s="1" t="s">
        <v>47</v>
      </c>
      <c r="F171" s="28" t="s">
        <v>89</v>
      </c>
    </row>
    <row r="172" spans="1:21" x14ac:dyDescent="0.2">
      <c r="A172" s="1">
        <v>132</v>
      </c>
      <c r="B172" s="1">
        <v>11321310</v>
      </c>
      <c r="C172" s="1">
        <v>50110</v>
      </c>
      <c r="D172" s="1">
        <v>500</v>
      </c>
      <c r="F172" s="25">
        <v>50110</v>
      </c>
      <c r="G172" s="25" t="s">
        <v>28</v>
      </c>
      <c r="H172" s="29">
        <v>0</v>
      </c>
      <c r="I172" s="29">
        <v>0</v>
      </c>
      <c r="J172" s="29">
        <v>400714</v>
      </c>
      <c r="K172" s="29">
        <v>389554</v>
      </c>
      <c r="L172" s="29">
        <v>389554</v>
      </c>
      <c r="M172" s="29">
        <v>414546</v>
      </c>
      <c r="N172" s="29">
        <v>414546</v>
      </c>
      <c r="O172" s="29">
        <v>452377</v>
      </c>
      <c r="P172" s="29">
        <v>454179</v>
      </c>
      <c r="Q172" s="29">
        <v>456993</v>
      </c>
      <c r="R172" s="29">
        <v>506090</v>
      </c>
      <c r="S172" s="29">
        <v>507460</v>
      </c>
      <c r="T172" s="29">
        <v>507460</v>
      </c>
      <c r="U172" s="29">
        <v>530634</v>
      </c>
    </row>
    <row r="173" spans="1:21" x14ac:dyDescent="0.2">
      <c r="A173" s="1">
        <v>132</v>
      </c>
      <c r="B173" s="1">
        <v>11321310</v>
      </c>
      <c r="C173" s="1">
        <v>50128</v>
      </c>
      <c r="D173" s="1">
        <v>500</v>
      </c>
      <c r="F173" s="25">
        <v>50128</v>
      </c>
      <c r="G173" s="25" t="s">
        <v>29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>
        <v>0</v>
      </c>
    </row>
    <row r="174" spans="1:21" x14ac:dyDescent="0.2">
      <c r="A174" s="1">
        <v>132</v>
      </c>
      <c r="B174" s="1">
        <v>11321310</v>
      </c>
      <c r="C174" s="1">
        <v>50130</v>
      </c>
      <c r="D174" s="1">
        <v>501</v>
      </c>
      <c r="F174" s="25">
        <v>50130</v>
      </c>
      <c r="G174" s="25" t="s">
        <v>30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10000</v>
      </c>
      <c r="P174" s="29">
        <v>41709</v>
      </c>
      <c r="Q174" s="29">
        <v>38000</v>
      </c>
      <c r="R174" s="29">
        <v>38000</v>
      </c>
      <c r="S174" s="29">
        <v>30000</v>
      </c>
      <c r="T174" s="29">
        <v>30000</v>
      </c>
      <c r="U174" s="29">
        <v>25000</v>
      </c>
    </row>
    <row r="175" spans="1:21" x14ac:dyDescent="0.2">
      <c r="A175" s="1">
        <v>132</v>
      </c>
      <c r="B175" s="1">
        <v>11321310</v>
      </c>
      <c r="C175" s="1">
        <v>55520</v>
      </c>
      <c r="D175" s="1">
        <v>550</v>
      </c>
      <c r="F175" s="25">
        <v>55520</v>
      </c>
      <c r="G175" s="25" t="s">
        <v>36</v>
      </c>
      <c r="H175" s="29">
        <v>0</v>
      </c>
      <c r="I175" s="29">
        <v>0</v>
      </c>
      <c r="J175" s="29">
        <v>4500</v>
      </c>
      <c r="K175" s="29">
        <v>3000</v>
      </c>
      <c r="L175" s="29">
        <v>5000</v>
      </c>
      <c r="M175" s="29">
        <v>5000</v>
      </c>
      <c r="N175" s="29">
        <v>5000</v>
      </c>
      <c r="O175" s="29">
        <v>5000</v>
      </c>
      <c r="P175" s="29">
        <v>5000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</row>
    <row r="176" spans="1:21" x14ac:dyDescent="0.2">
      <c r="A176" s="1">
        <v>132</v>
      </c>
      <c r="B176" s="1">
        <v>11321310</v>
      </c>
      <c r="C176" s="1">
        <v>55560</v>
      </c>
      <c r="D176" s="1">
        <v>550</v>
      </c>
      <c r="F176" s="25">
        <v>55560</v>
      </c>
      <c r="G176" s="25" t="s">
        <v>90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</row>
    <row r="177" spans="1:21" x14ac:dyDescent="0.2">
      <c r="A177" s="1">
        <v>132</v>
      </c>
      <c r="B177" s="1">
        <v>11321310</v>
      </c>
      <c r="C177" s="1">
        <v>56677</v>
      </c>
      <c r="D177" s="1">
        <v>560</v>
      </c>
      <c r="F177" s="25">
        <v>56677</v>
      </c>
      <c r="G177" s="25" t="s">
        <v>44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20000</v>
      </c>
      <c r="P177" s="29">
        <v>20000</v>
      </c>
      <c r="Q177" s="29">
        <v>15000</v>
      </c>
      <c r="R177" s="29">
        <v>10000</v>
      </c>
      <c r="S177" s="29">
        <v>5000</v>
      </c>
      <c r="T177" s="29">
        <v>5000</v>
      </c>
      <c r="U177" s="29">
        <v>4000</v>
      </c>
    </row>
    <row r="178" spans="1:21" x14ac:dyDescent="0.2">
      <c r="A178" s="1">
        <v>132</v>
      </c>
      <c r="B178" s="1">
        <v>11321310</v>
      </c>
      <c r="C178" s="1">
        <v>56694</v>
      </c>
      <c r="D178" s="1">
        <v>560</v>
      </c>
      <c r="F178" s="25">
        <v>56694</v>
      </c>
      <c r="G178" s="25" t="s">
        <v>45</v>
      </c>
      <c r="H178" s="29">
        <v>0</v>
      </c>
      <c r="I178" s="29">
        <v>0</v>
      </c>
      <c r="J178" s="29">
        <v>431500</v>
      </c>
      <c r="K178" s="29">
        <v>481500</v>
      </c>
      <c r="L178" s="29">
        <v>796000</v>
      </c>
      <c r="M178" s="29">
        <v>896000</v>
      </c>
      <c r="N178" s="29">
        <v>700000</v>
      </c>
      <c r="O178" s="29">
        <v>800000</v>
      </c>
      <c r="P178" s="29">
        <v>750000</v>
      </c>
      <c r="Q178" s="29">
        <v>700000</v>
      </c>
      <c r="R178" s="29">
        <v>699970</v>
      </c>
      <c r="S178" s="29">
        <v>699970</v>
      </c>
      <c r="T178" s="29">
        <v>850000</v>
      </c>
      <c r="U178" s="29">
        <v>850000</v>
      </c>
    </row>
    <row r="179" spans="1:21" x14ac:dyDescent="0.2">
      <c r="A179" s="1">
        <v>132</v>
      </c>
      <c r="B179" s="1">
        <v>11321310</v>
      </c>
      <c r="C179" s="1">
        <v>56695</v>
      </c>
      <c r="D179" s="1">
        <v>560</v>
      </c>
      <c r="F179" s="25">
        <v>56695</v>
      </c>
      <c r="G179" s="25" t="s">
        <v>74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15000</v>
      </c>
      <c r="N179" s="29">
        <v>15000</v>
      </c>
      <c r="O179" s="29">
        <v>15000</v>
      </c>
      <c r="P179" s="29">
        <v>30000</v>
      </c>
      <c r="Q179" s="29">
        <v>30000</v>
      </c>
      <c r="R179" s="29">
        <v>30000</v>
      </c>
      <c r="S179" s="29">
        <v>30000</v>
      </c>
      <c r="T179" s="29">
        <v>20000</v>
      </c>
      <c r="U179" s="29">
        <v>15000</v>
      </c>
    </row>
    <row r="180" spans="1:21" ht="15" thickBot="1" x14ac:dyDescent="0.25">
      <c r="A180" s="1" t="s">
        <v>47</v>
      </c>
    </row>
    <row r="181" spans="1:21" ht="15" thickTop="1" x14ac:dyDescent="0.2">
      <c r="A181" s="1" t="s">
        <v>47</v>
      </c>
      <c r="B181" s="1">
        <v>11321310</v>
      </c>
      <c r="C181" s="31"/>
      <c r="D181" s="31"/>
      <c r="E181" s="31"/>
      <c r="F181" s="32" t="s">
        <v>91</v>
      </c>
      <c r="G181" s="32"/>
      <c r="H181" s="33">
        <f t="shared" ref="H181:S181" si="37">SUM(H172:H180)</f>
        <v>0</v>
      </c>
      <c r="I181" s="33">
        <f t="shared" si="37"/>
        <v>0</v>
      </c>
      <c r="J181" s="33">
        <f t="shared" si="37"/>
        <v>836714</v>
      </c>
      <c r="K181" s="33">
        <f t="shared" si="37"/>
        <v>874054</v>
      </c>
      <c r="L181" s="33">
        <f t="shared" si="37"/>
        <v>1190554</v>
      </c>
      <c r="M181" s="33">
        <f t="shared" si="37"/>
        <v>1330546</v>
      </c>
      <c r="N181" s="33">
        <f t="shared" si="37"/>
        <v>1134546</v>
      </c>
      <c r="O181" s="33">
        <f t="shared" si="37"/>
        <v>1302377</v>
      </c>
      <c r="P181" s="33">
        <f t="shared" si="37"/>
        <v>1300888</v>
      </c>
      <c r="Q181" s="33">
        <f t="shared" si="37"/>
        <v>1239993</v>
      </c>
      <c r="R181" s="33">
        <f t="shared" si="37"/>
        <v>1284060</v>
      </c>
      <c r="S181" s="33">
        <f t="shared" si="37"/>
        <v>1272430</v>
      </c>
      <c r="T181" s="33">
        <f t="shared" ref="T181" si="38">SUM(T172:T180)</f>
        <v>1412460</v>
      </c>
      <c r="U181" s="33">
        <f t="shared" ref="U181" si="39">SUM(U172:U180)</f>
        <v>1424634</v>
      </c>
    </row>
    <row r="182" spans="1:21" x14ac:dyDescent="0.2">
      <c r="A182" s="1" t="s">
        <v>47</v>
      </c>
    </row>
    <row r="183" spans="1:21" x14ac:dyDescent="0.2">
      <c r="F183" s="27" t="s">
        <v>92</v>
      </c>
      <c r="G183" s="1"/>
      <c r="H183" s="30"/>
      <c r="I183" s="30"/>
      <c r="J183" s="30"/>
      <c r="K183" s="30"/>
      <c r="L183" s="30"/>
      <c r="M183" s="30"/>
      <c r="N183" s="30"/>
      <c r="O183" s="30"/>
      <c r="P183" s="30"/>
    </row>
    <row r="184" spans="1:21" x14ac:dyDescent="0.2">
      <c r="A184" s="1">
        <v>132</v>
      </c>
      <c r="B184" s="1">
        <v>11322200</v>
      </c>
      <c r="C184" s="1">
        <v>50110</v>
      </c>
      <c r="D184" s="1">
        <v>500</v>
      </c>
      <c r="F184" s="1">
        <v>50110</v>
      </c>
      <c r="G184" s="1" t="s">
        <v>28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</row>
    <row r="185" spans="1:21" ht="15" thickBot="1" x14ac:dyDescent="0.25">
      <c r="A185" s="1" t="s">
        <v>47</v>
      </c>
      <c r="F185" s="1"/>
      <c r="G185" s="1"/>
      <c r="H185" s="30"/>
      <c r="I185" s="30"/>
      <c r="J185" s="30"/>
      <c r="K185" s="30"/>
      <c r="L185" s="30"/>
      <c r="M185" s="30"/>
      <c r="N185" s="30"/>
      <c r="O185" s="30"/>
      <c r="P185" s="30"/>
    </row>
    <row r="186" spans="1:21" ht="15" thickTop="1" x14ac:dyDescent="0.2">
      <c r="A186" s="1" t="s">
        <v>47</v>
      </c>
      <c r="B186" s="1">
        <v>11322200</v>
      </c>
      <c r="C186" s="31"/>
      <c r="D186" s="31"/>
      <c r="E186" s="31"/>
      <c r="F186" s="31" t="s">
        <v>88</v>
      </c>
      <c r="G186" s="31"/>
      <c r="H186" s="38">
        <f>SUM(H184:H185)</f>
        <v>0</v>
      </c>
      <c r="I186" s="38">
        <f t="shared" ref="I186:U186" si="40">SUM(I184:I185)</f>
        <v>0</v>
      </c>
      <c r="J186" s="38">
        <f t="shared" si="40"/>
        <v>0</v>
      </c>
      <c r="K186" s="38">
        <f t="shared" si="40"/>
        <v>0</v>
      </c>
      <c r="L186" s="38">
        <f t="shared" si="40"/>
        <v>0</v>
      </c>
      <c r="M186" s="38">
        <f t="shared" si="40"/>
        <v>0</v>
      </c>
      <c r="N186" s="38">
        <f t="shared" si="40"/>
        <v>0</v>
      </c>
      <c r="O186" s="38">
        <f t="shared" si="40"/>
        <v>0</v>
      </c>
      <c r="P186" s="38">
        <f t="shared" si="40"/>
        <v>0</v>
      </c>
      <c r="Q186" s="33">
        <f t="shared" si="40"/>
        <v>0</v>
      </c>
      <c r="R186" s="33">
        <f t="shared" si="40"/>
        <v>0</v>
      </c>
      <c r="S186" s="33">
        <f t="shared" si="40"/>
        <v>0</v>
      </c>
      <c r="T186" s="33">
        <f t="shared" si="40"/>
        <v>0</v>
      </c>
      <c r="U186" s="33">
        <f t="shared" si="40"/>
        <v>0</v>
      </c>
    </row>
    <row r="187" spans="1:21" x14ac:dyDescent="0.2">
      <c r="A187" s="1" t="s">
        <v>93</v>
      </c>
    </row>
    <row r="188" spans="1:21" x14ac:dyDescent="0.2">
      <c r="F188" s="28" t="s">
        <v>51</v>
      </c>
    </row>
    <row r="189" spans="1:21" x14ac:dyDescent="0.2">
      <c r="A189" s="1" t="s">
        <v>47</v>
      </c>
      <c r="F189" s="25">
        <v>500</v>
      </c>
      <c r="G189" s="25" t="s">
        <v>53</v>
      </c>
      <c r="H189" s="29">
        <f t="shared" ref="H189:U199" si="41">SUMIF($D$146:$D$186,$F189,H$146:H$186)</f>
        <v>421121</v>
      </c>
      <c r="I189" s="29">
        <f t="shared" si="41"/>
        <v>424385</v>
      </c>
      <c r="J189" s="29">
        <f t="shared" si="41"/>
        <v>825099</v>
      </c>
      <c r="K189" s="29">
        <f t="shared" si="41"/>
        <v>813939</v>
      </c>
      <c r="L189" s="29">
        <f t="shared" si="41"/>
        <v>813939</v>
      </c>
      <c r="M189" s="29">
        <f t="shared" si="41"/>
        <v>878472</v>
      </c>
      <c r="N189" s="29">
        <f t="shared" si="41"/>
        <v>878472</v>
      </c>
      <c r="O189" s="29">
        <f t="shared" si="41"/>
        <v>916303</v>
      </c>
      <c r="P189" s="29">
        <f t="shared" si="41"/>
        <v>919594</v>
      </c>
      <c r="Q189" s="29">
        <f t="shared" si="41"/>
        <v>863568</v>
      </c>
      <c r="R189" s="29">
        <f t="shared" si="41"/>
        <v>1036814</v>
      </c>
      <c r="S189" s="29">
        <f t="shared" si="41"/>
        <v>929336</v>
      </c>
      <c r="T189" s="29">
        <f t="shared" si="41"/>
        <v>929336</v>
      </c>
      <c r="U189" s="29">
        <f t="shared" si="41"/>
        <v>1021538</v>
      </c>
    </row>
    <row r="190" spans="1:21" x14ac:dyDescent="0.2">
      <c r="A190" s="1" t="s">
        <v>47</v>
      </c>
      <c r="F190" s="25">
        <v>501</v>
      </c>
      <c r="G190" s="25" t="s">
        <v>30</v>
      </c>
      <c r="H190" s="29">
        <f t="shared" si="41"/>
        <v>0</v>
      </c>
      <c r="I190" s="29">
        <f t="shared" si="41"/>
        <v>0</v>
      </c>
      <c r="J190" s="29">
        <f t="shared" si="41"/>
        <v>0</v>
      </c>
      <c r="K190" s="29">
        <f t="shared" si="41"/>
        <v>0</v>
      </c>
      <c r="L190" s="29">
        <f t="shared" si="41"/>
        <v>0</v>
      </c>
      <c r="M190" s="29">
        <f t="shared" si="41"/>
        <v>0</v>
      </c>
      <c r="N190" s="29">
        <f t="shared" si="41"/>
        <v>0</v>
      </c>
      <c r="O190" s="29">
        <f t="shared" si="41"/>
        <v>10000</v>
      </c>
      <c r="P190" s="29">
        <f t="shared" si="41"/>
        <v>41709</v>
      </c>
      <c r="Q190" s="29">
        <f t="shared" si="41"/>
        <v>38000</v>
      </c>
      <c r="R190" s="29">
        <f t="shared" si="41"/>
        <v>38000</v>
      </c>
      <c r="S190" s="29">
        <f t="shared" si="41"/>
        <v>30000</v>
      </c>
      <c r="T190" s="29">
        <f t="shared" si="41"/>
        <v>30000</v>
      </c>
      <c r="U190" s="29">
        <f t="shared" si="41"/>
        <v>25000</v>
      </c>
    </row>
    <row r="191" spans="1:21" x14ac:dyDescent="0.2">
      <c r="F191" s="25" t="s">
        <v>54</v>
      </c>
      <c r="G191" s="25" t="s">
        <v>55</v>
      </c>
      <c r="H191" s="29">
        <f t="shared" si="41"/>
        <v>0</v>
      </c>
      <c r="I191" s="29">
        <f t="shared" si="41"/>
        <v>0</v>
      </c>
      <c r="J191" s="29">
        <f t="shared" si="41"/>
        <v>0</v>
      </c>
      <c r="K191" s="29">
        <f t="shared" si="41"/>
        <v>0</v>
      </c>
      <c r="L191" s="29">
        <f t="shared" si="41"/>
        <v>0</v>
      </c>
      <c r="M191" s="29">
        <f t="shared" si="41"/>
        <v>0</v>
      </c>
      <c r="N191" s="29">
        <f t="shared" si="41"/>
        <v>0</v>
      </c>
      <c r="O191" s="29">
        <f t="shared" si="41"/>
        <v>0</v>
      </c>
      <c r="P191" s="29">
        <f t="shared" si="41"/>
        <v>0</v>
      </c>
      <c r="Q191" s="29">
        <f t="shared" si="41"/>
        <v>0</v>
      </c>
      <c r="R191" s="29">
        <f t="shared" si="41"/>
        <v>0</v>
      </c>
      <c r="S191" s="29">
        <f t="shared" si="41"/>
        <v>0</v>
      </c>
      <c r="T191" s="29">
        <f t="shared" si="41"/>
        <v>0</v>
      </c>
      <c r="U191" s="29">
        <f t="shared" si="41"/>
        <v>0</v>
      </c>
    </row>
    <row r="192" spans="1:21" x14ac:dyDescent="0.2">
      <c r="A192" s="1" t="s">
        <v>47</v>
      </c>
      <c r="F192" s="25">
        <v>502</v>
      </c>
      <c r="G192" s="25" t="s">
        <v>56</v>
      </c>
      <c r="H192" s="29">
        <f t="shared" si="41"/>
        <v>0</v>
      </c>
      <c r="I192" s="29">
        <f t="shared" si="41"/>
        <v>0</v>
      </c>
      <c r="J192" s="29">
        <f t="shared" si="41"/>
        <v>0</v>
      </c>
      <c r="K192" s="29">
        <f t="shared" si="41"/>
        <v>0</v>
      </c>
      <c r="L192" s="29">
        <f t="shared" si="41"/>
        <v>0</v>
      </c>
      <c r="M192" s="29">
        <f t="shared" si="41"/>
        <v>0</v>
      </c>
      <c r="N192" s="29">
        <f t="shared" si="41"/>
        <v>0</v>
      </c>
      <c r="O192" s="29">
        <f t="shared" si="41"/>
        <v>0</v>
      </c>
      <c r="P192" s="29">
        <f t="shared" si="41"/>
        <v>0</v>
      </c>
      <c r="Q192" s="29">
        <f t="shared" si="41"/>
        <v>0</v>
      </c>
      <c r="R192" s="29">
        <f t="shared" si="41"/>
        <v>0</v>
      </c>
      <c r="S192" s="29">
        <f t="shared" si="41"/>
        <v>0</v>
      </c>
      <c r="T192" s="29">
        <f t="shared" si="41"/>
        <v>0</v>
      </c>
      <c r="U192" s="29">
        <f t="shared" si="41"/>
        <v>0</v>
      </c>
    </row>
    <row r="193" spans="1:21" x14ac:dyDescent="0.2">
      <c r="A193" s="1" t="s">
        <v>47</v>
      </c>
      <c r="F193" s="25">
        <v>520</v>
      </c>
      <c r="G193" s="25" t="s">
        <v>57</v>
      </c>
      <c r="H193" s="29">
        <f t="shared" si="41"/>
        <v>2000</v>
      </c>
      <c r="I193" s="29">
        <f t="shared" si="41"/>
        <v>2000</v>
      </c>
      <c r="J193" s="29">
        <f t="shared" si="41"/>
        <v>2000</v>
      </c>
      <c r="K193" s="29">
        <f t="shared" si="41"/>
        <v>1000</v>
      </c>
      <c r="L193" s="29">
        <f t="shared" si="41"/>
        <v>0</v>
      </c>
      <c r="M193" s="29">
        <f t="shared" si="41"/>
        <v>0</v>
      </c>
      <c r="N193" s="29">
        <f t="shared" si="41"/>
        <v>0</v>
      </c>
      <c r="O193" s="29">
        <f t="shared" si="41"/>
        <v>0</v>
      </c>
      <c r="P193" s="29">
        <f t="shared" si="41"/>
        <v>0</v>
      </c>
      <c r="Q193" s="29">
        <f t="shared" si="41"/>
        <v>0</v>
      </c>
      <c r="R193" s="29">
        <f t="shared" si="41"/>
        <v>0</v>
      </c>
      <c r="S193" s="29">
        <f t="shared" si="41"/>
        <v>0</v>
      </c>
      <c r="T193" s="29">
        <f t="shared" si="41"/>
        <v>0</v>
      </c>
      <c r="U193" s="29">
        <f t="shared" si="41"/>
        <v>0</v>
      </c>
    </row>
    <row r="194" spans="1:21" x14ac:dyDescent="0.2">
      <c r="A194" s="1" t="s">
        <v>47</v>
      </c>
      <c r="F194" s="25">
        <v>530</v>
      </c>
      <c r="G194" s="25" t="s">
        <v>58</v>
      </c>
      <c r="H194" s="29">
        <f t="shared" si="41"/>
        <v>0</v>
      </c>
      <c r="I194" s="29">
        <f t="shared" si="41"/>
        <v>0</v>
      </c>
      <c r="J194" s="29">
        <f t="shared" si="41"/>
        <v>0</v>
      </c>
      <c r="K194" s="29">
        <f t="shared" si="41"/>
        <v>0</v>
      </c>
      <c r="L194" s="29">
        <f t="shared" si="41"/>
        <v>0</v>
      </c>
      <c r="M194" s="29">
        <f t="shared" si="41"/>
        <v>0</v>
      </c>
      <c r="N194" s="29">
        <f t="shared" si="41"/>
        <v>0</v>
      </c>
      <c r="O194" s="29">
        <f t="shared" si="41"/>
        <v>0</v>
      </c>
      <c r="P194" s="29">
        <f t="shared" si="41"/>
        <v>0</v>
      </c>
      <c r="Q194" s="29">
        <f t="shared" si="41"/>
        <v>0</v>
      </c>
      <c r="R194" s="29">
        <f t="shared" si="41"/>
        <v>0</v>
      </c>
      <c r="S194" s="29">
        <f t="shared" si="41"/>
        <v>0</v>
      </c>
      <c r="T194" s="29">
        <f t="shared" si="41"/>
        <v>0</v>
      </c>
      <c r="U194" s="29">
        <f t="shared" si="41"/>
        <v>0</v>
      </c>
    </row>
    <row r="195" spans="1:21" x14ac:dyDescent="0.2">
      <c r="A195" s="1" t="s">
        <v>47</v>
      </c>
      <c r="F195" s="25">
        <v>540</v>
      </c>
      <c r="G195" s="25" t="s">
        <v>59</v>
      </c>
      <c r="H195" s="29">
        <f t="shared" si="41"/>
        <v>0</v>
      </c>
      <c r="I195" s="29">
        <f t="shared" si="41"/>
        <v>0</v>
      </c>
      <c r="J195" s="29">
        <f t="shared" si="41"/>
        <v>0</v>
      </c>
      <c r="K195" s="29">
        <f t="shared" si="41"/>
        <v>0</v>
      </c>
      <c r="L195" s="29">
        <f t="shared" si="41"/>
        <v>0</v>
      </c>
      <c r="M195" s="29">
        <f t="shared" si="41"/>
        <v>0</v>
      </c>
      <c r="N195" s="29">
        <f t="shared" si="41"/>
        <v>0</v>
      </c>
      <c r="O195" s="29">
        <f t="shared" si="41"/>
        <v>0</v>
      </c>
      <c r="P195" s="29">
        <f t="shared" si="41"/>
        <v>0</v>
      </c>
      <c r="Q195" s="29">
        <f t="shared" si="41"/>
        <v>0</v>
      </c>
      <c r="R195" s="29">
        <f t="shared" si="41"/>
        <v>0</v>
      </c>
      <c r="S195" s="29">
        <f t="shared" si="41"/>
        <v>0</v>
      </c>
      <c r="T195" s="29">
        <f t="shared" si="41"/>
        <v>0</v>
      </c>
      <c r="U195" s="29">
        <f t="shared" si="41"/>
        <v>0</v>
      </c>
    </row>
    <row r="196" spans="1:21" x14ac:dyDescent="0.2">
      <c r="A196" s="1" t="s">
        <v>47</v>
      </c>
      <c r="F196" s="25">
        <v>550</v>
      </c>
      <c r="G196" s="25" t="s">
        <v>60</v>
      </c>
      <c r="H196" s="29">
        <f t="shared" si="41"/>
        <v>1200</v>
      </c>
      <c r="I196" s="29">
        <f t="shared" si="41"/>
        <v>1200</v>
      </c>
      <c r="J196" s="29">
        <f t="shared" si="41"/>
        <v>5700</v>
      </c>
      <c r="K196" s="29">
        <f t="shared" si="41"/>
        <v>4000</v>
      </c>
      <c r="L196" s="29">
        <f t="shared" si="41"/>
        <v>6000</v>
      </c>
      <c r="M196" s="29">
        <f t="shared" si="41"/>
        <v>6000</v>
      </c>
      <c r="N196" s="29">
        <f t="shared" si="41"/>
        <v>6000</v>
      </c>
      <c r="O196" s="29">
        <f t="shared" si="41"/>
        <v>6000</v>
      </c>
      <c r="P196" s="29">
        <f t="shared" si="41"/>
        <v>6000</v>
      </c>
      <c r="Q196" s="29">
        <f t="shared" si="41"/>
        <v>0</v>
      </c>
      <c r="R196" s="29">
        <f t="shared" si="41"/>
        <v>0</v>
      </c>
      <c r="S196" s="29">
        <f t="shared" si="41"/>
        <v>0</v>
      </c>
      <c r="T196" s="29">
        <f t="shared" si="41"/>
        <v>0</v>
      </c>
      <c r="U196" s="29">
        <f t="shared" si="41"/>
        <v>0</v>
      </c>
    </row>
    <row r="197" spans="1:21" x14ac:dyDescent="0.2">
      <c r="A197" s="1" t="s">
        <v>47</v>
      </c>
      <c r="F197" s="25">
        <v>560</v>
      </c>
      <c r="G197" s="25" t="s">
        <v>61</v>
      </c>
      <c r="H197" s="29">
        <f t="shared" si="41"/>
        <v>61865</v>
      </c>
      <c r="I197" s="29">
        <f t="shared" si="41"/>
        <v>55008</v>
      </c>
      <c r="J197" s="29">
        <f t="shared" si="41"/>
        <v>483000</v>
      </c>
      <c r="K197" s="29">
        <f t="shared" si="41"/>
        <v>533000</v>
      </c>
      <c r="L197" s="29">
        <f t="shared" si="41"/>
        <v>853000</v>
      </c>
      <c r="M197" s="29">
        <f t="shared" si="41"/>
        <v>938000</v>
      </c>
      <c r="N197" s="29">
        <f t="shared" si="41"/>
        <v>791000</v>
      </c>
      <c r="O197" s="29">
        <f t="shared" si="41"/>
        <v>936000</v>
      </c>
      <c r="P197" s="29">
        <f t="shared" si="41"/>
        <v>901000</v>
      </c>
      <c r="Q197" s="29">
        <f t="shared" si="41"/>
        <v>840000</v>
      </c>
      <c r="R197" s="29">
        <f t="shared" si="41"/>
        <v>904970</v>
      </c>
      <c r="S197" s="29">
        <f t="shared" si="41"/>
        <v>864970</v>
      </c>
      <c r="T197" s="29">
        <f t="shared" si="41"/>
        <v>1005000</v>
      </c>
      <c r="U197" s="29">
        <f t="shared" si="41"/>
        <v>999000</v>
      </c>
    </row>
    <row r="198" spans="1:21" x14ac:dyDescent="0.2">
      <c r="A198" s="1" t="s">
        <v>47</v>
      </c>
      <c r="F198" s="25">
        <v>570</v>
      </c>
      <c r="G198" s="25" t="s">
        <v>62</v>
      </c>
      <c r="H198" s="29">
        <f t="shared" si="41"/>
        <v>0</v>
      </c>
      <c r="I198" s="29">
        <f t="shared" si="41"/>
        <v>0</v>
      </c>
      <c r="J198" s="29">
        <f t="shared" si="41"/>
        <v>0</v>
      </c>
      <c r="K198" s="29">
        <f t="shared" si="41"/>
        <v>0</v>
      </c>
      <c r="L198" s="29">
        <f t="shared" si="41"/>
        <v>0</v>
      </c>
      <c r="M198" s="29">
        <f t="shared" si="41"/>
        <v>0</v>
      </c>
      <c r="N198" s="29">
        <f t="shared" si="41"/>
        <v>0</v>
      </c>
      <c r="O198" s="29">
        <f t="shared" si="41"/>
        <v>0</v>
      </c>
      <c r="P198" s="29">
        <f t="shared" si="41"/>
        <v>0</v>
      </c>
      <c r="Q198" s="29">
        <f t="shared" si="41"/>
        <v>0</v>
      </c>
      <c r="R198" s="29">
        <f t="shared" si="41"/>
        <v>0</v>
      </c>
      <c r="S198" s="29">
        <f t="shared" si="41"/>
        <v>0</v>
      </c>
      <c r="T198" s="29">
        <f t="shared" si="41"/>
        <v>0</v>
      </c>
      <c r="U198" s="29">
        <f t="shared" si="41"/>
        <v>0</v>
      </c>
    </row>
    <row r="199" spans="1:21" x14ac:dyDescent="0.2">
      <c r="A199" s="1" t="s">
        <v>47</v>
      </c>
      <c r="F199" s="25">
        <v>580</v>
      </c>
      <c r="G199" s="25" t="s">
        <v>32</v>
      </c>
      <c r="H199" s="29">
        <f t="shared" si="41"/>
        <v>0</v>
      </c>
      <c r="I199" s="29">
        <f t="shared" si="41"/>
        <v>0</v>
      </c>
      <c r="J199" s="29">
        <f t="shared" si="41"/>
        <v>0</v>
      </c>
      <c r="K199" s="29">
        <f t="shared" si="41"/>
        <v>0</v>
      </c>
      <c r="L199" s="29">
        <f t="shared" si="41"/>
        <v>0</v>
      </c>
      <c r="M199" s="29">
        <f t="shared" si="41"/>
        <v>0</v>
      </c>
      <c r="N199" s="29">
        <f t="shared" si="41"/>
        <v>0</v>
      </c>
      <c r="O199" s="29">
        <f t="shared" si="41"/>
        <v>0</v>
      </c>
      <c r="P199" s="29">
        <f t="shared" si="41"/>
        <v>0</v>
      </c>
      <c r="Q199" s="29">
        <f t="shared" si="41"/>
        <v>0</v>
      </c>
      <c r="R199" s="29">
        <f t="shared" si="41"/>
        <v>0</v>
      </c>
      <c r="S199" s="29">
        <f t="shared" si="41"/>
        <v>0</v>
      </c>
      <c r="T199" s="29">
        <f t="shared" si="41"/>
        <v>0</v>
      </c>
      <c r="U199" s="29">
        <f t="shared" si="41"/>
        <v>0</v>
      </c>
    </row>
    <row r="200" spans="1:21" ht="15" thickBot="1" x14ac:dyDescent="0.25">
      <c r="A200" s="1" t="s">
        <v>47</v>
      </c>
    </row>
    <row r="201" spans="1:21" ht="15" thickTop="1" x14ac:dyDescent="0.2">
      <c r="A201" s="1" t="s">
        <v>47</v>
      </c>
      <c r="E201" s="31"/>
      <c r="F201" s="32"/>
      <c r="G201" s="34" t="s">
        <v>63</v>
      </c>
      <c r="H201" s="35">
        <f>SUM(H189:H200)</f>
        <v>486186</v>
      </c>
      <c r="I201" s="35">
        <f t="shared" ref="I201:S201" si="42">SUM(I189:I200)</f>
        <v>482593</v>
      </c>
      <c r="J201" s="35">
        <f t="shared" si="42"/>
        <v>1315799</v>
      </c>
      <c r="K201" s="35">
        <f t="shared" si="42"/>
        <v>1351939</v>
      </c>
      <c r="L201" s="35">
        <f t="shared" si="42"/>
        <v>1672939</v>
      </c>
      <c r="M201" s="35">
        <f t="shared" si="42"/>
        <v>1822472</v>
      </c>
      <c r="N201" s="35">
        <f t="shared" si="42"/>
        <v>1675472</v>
      </c>
      <c r="O201" s="35">
        <f t="shared" si="42"/>
        <v>1868303</v>
      </c>
      <c r="P201" s="35">
        <f t="shared" si="42"/>
        <v>1868303</v>
      </c>
      <c r="Q201" s="35">
        <f t="shared" si="42"/>
        <v>1741568</v>
      </c>
      <c r="R201" s="35">
        <f t="shared" si="42"/>
        <v>1979784</v>
      </c>
      <c r="S201" s="35">
        <f t="shared" si="42"/>
        <v>1824306</v>
      </c>
      <c r="T201" s="35">
        <f t="shared" ref="T201" si="43">SUM(T189:T200)</f>
        <v>1964336</v>
      </c>
      <c r="U201" s="35">
        <f t="shared" ref="U201" si="44">SUM(U189:U200)</f>
        <v>2045538</v>
      </c>
    </row>
    <row r="202" spans="1:21" x14ac:dyDescent="0.2">
      <c r="A202" s="1" t="s">
        <v>47</v>
      </c>
    </row>
    <row r="203" spans="1:21" x14ac:dyDescent="0.2">
      <c r="A203" s="1" t="s">
        <v>47</v>
      </c>
      <c r="E203" s="27" t="s">
        <v>94</v>
      </c>
    </row>
    <row r="204" spans="1:21" x14ac:dyDescent="0.2">
      <c r="A204" s="1" t="s">
        <v>47</v>
      </c>
      <c r="F204" s="28" t="s">
        <v>95</v>
      </c>
    </row>
    <row r="205" spans="1:21" x14ac:dyDescent="0.2">
      <c r="A205" s="1">
        <v>133</v>
      </c>
      <c r="B205" s="1">
        <v>11331010</v>
      </c>
      <c r="C205" s="1">
        <v>50110</v>
      </c>
      <c r="D205" s="1">
        <v>500</v>
      </c>
      <c r="F205" s="25">
        <v>50110</v>
      </c>
      <c r="G205" s="25" t="s">
        <v>28</v>
      </c>
      <c r="H205" s="29">
        <v>1273925</v>
      </c>
      <c r="I205" s="29">
        <v>1313168</v>
      </c>
      <c r="J205" s="29">
        <v>1266609</v>
      </c>
      <c r="K205" s="29">
        <v>1266609</v>
      </c>
      <c r="L205" s="29">
        <v>1266609</v>
      </c>
      <c r="M205" s="29">
        <v>1329023</v>
      </c>
      <c r="N205" s="29">
        <v>1322377</v>
      </c>
      <c r="O205" s="29">
        <v>1364006</v>
      </c>
      <c r="P205" s="29">
        <v>1391759</v>
      </c>
      <c r="Q205" s="29">
        <v>1391759</v>
      </c>
      <c r="R205" s="29">
        <v>1527776</v>
      </c>
      <c r="S205" s="29">
        <v>1529474</v>
      </c>
      <c r="T205" s="29">
        <v>1569064</v>
      </c>
      <c r="U205" s="29">
        <v>1594051</v>
      </c>
    </row>
    <row r="206" spans="1:21" x14ac:dyDescent="0.2">
      <c r="A206" s="1">
        <v>133</v>
      </c>
      <c r="B206" s="1">
        <v>11331010</v>
      </c>
      <c r="C206" s="1">
        <v>50128</v>
      </c>
      <c r="D206" s="1">
        <v>500</v>
      </c>
      <c r="F206" s="25">
        <v>50128</v>
      </c>
      <c r="G206" s="25" t="s">
        <v>29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>
        <v>0</v>
      </c>
    </row>
    <row r="207" spans="1:21" x14ac:dyDescent="0.2">
      <c r="A207" s="1">
        <v>133</v>
      </c>
      <c r="B207" s="1">
        <v>11331010</v>
      </c>
      <c r="C207" s="1">
        <v>50130</v>
      </c>
      <c r="D207" s="1">
        <v>501</v>
      </c>
      <c r="F207" s="25">
        <v>50130</v>
      </c>
      <c r="G207" s="25" t="s">
        <v>30</v>
      </c>
      <c r="H207" s="29">
        <v>800</v>
      </c>
      <c r="I207" s="29">
        <v>800</v>
      </c>
      <c r="J207" s="29">
        <v>800</v>
      </c>
      <c r="K207" s="29">
        <v>800</v>
      </c>
      <c r="L207" s="29">
        <v>800</v>
      </c>
      <c r="M207" s="29">
        <v>1025</v>
      </c>
      <c r="N207" s="29">
        <v>1025</v>
      </c>
      <c r="O207" s="29">
        <v>1025</v>
      </c>
      <c r="P207" s="29">
        <v>1025</v>
      </c>
      <c r="Q207" s="29">
        <v>1000</v>
      </c>
      <c r="R207" s="29">
        <v>0</v>
      </c>
      <c r="S207" s="29">
        <v>0</v>
      </c>
      <c r="T207" s="29">
        <v>0</v>
      </c>
      <c r="U207" s="29">
        <v>0</v>
      </c>
    </row>
    <row r="208" spans="1:21" x14ac:dyDescent="0.2">
      <c r="A208" s="1">
        <v>133</v>
      </c>
      <c r="B208" s="1">
        <v>11331010</v>
      </c>
      <c r="C208" s="1">
        <v>50132</v>
      </c>
      <c r="D208" s="1">
        <v>502</v>
      </c>
      <c r="F208" s="25">
        <v>50132</v>
      </c>
      <c r="G208" s="25" t="s">
        <v>31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5400</v>
      </c>
      <c r="N208" s="29">
        <v>5400</v>
      </c>
      <c r="O208" s="29">
        <v>5400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>
        <v>0</v>
      </c>
    </row>
    <row r="209" spans="1:21" x14ac:dyDescent="0.2">
      <c r="A209" s="1">
        <v>133</v>
      </c>
      <c r="B209" s="1">
        <v>11331010</v>
      </c>
      <c r="C209" s="1">
        <v>53310</v>
      </c>
      <c r="D209" s="1">
        <v>530</v>
      </c>
      <c r="F209" s="25">
        <v>53310</v>
      </c>
      <c r="G209" s="25" t="s">
        <v>70</v>
      </c>
      <c r="H209" s="29">
        <v>350</v>
      </c>
      <c r="I209" s="29">
        <v>350</v>
      </c>
      <c r="J209" s="29">
        <v>350</v>
      </c>
      <c r="K209" s="29">
        <v>350</v>
      </c>
      <c r="L209" s="29">
        <v>350</v>
      </c>
      <c r="M209" s="29">
        <v>350</v>
      </c>
      <c r="N209" s="29">
        <v>350</v>
      </c>
      <c r="O209" s="29">
        <v>1000</v>
      </c>
      <c r="P209" s="29">
        <v>1000</v>
      </c>
      <c r="Q209" s="29">
        <v>1000</v>
      </c>
      <c r="R209" s="29">
        <v>1000</v>
      </c>
      <c r="S209" s="29">
        <v>1000</v>
      </c>
      <c r="T209" s="29">
        <v>1000</v>
      </c>
      <c r="U209" s="29">
        <v>1000</v>
      </c>
    </row>
    <row r="210" spans="1:21" x14ac:dyDescent="0.2">
      <c r="A210" s="1">
        <v>133</v>
      </c>
      <c r="B210" s="1">
        <v>11331010</v>
      </c>
      <c r="C210" s="1">
        <v>53350</v>
      </c>
      <c r="D210" s="1">
        <v>530</v>
      </c>
      <c r="F210" s="25">
        <v>53350</v>
      </c>
      <c r="G210" s="25" t="s">
        <v>34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>
        <v>0</v>
      </c>
    </row>
    <row r="211" spans="1:21" x14ac:dyDescent="0.2">
      <c r="A211" s="1">
        <v>133</v>
      </c>
      <c r="B211" s="1">
        <v>11331010</v>
      </c>
      <c r="C211" s="1">
        <v>54410</v>
      </c>
      <c r="D211" s="1">
        <v>540</v>
      </c>
      <c r="F211" s="25">
        <v>54410</v>
      </c>
      <c r="G211" s="25" t="s">
        <v>35</v>
      </c>
      <c r="H211" s="29">
        <v>3500</v>
      </c>
      <c r="I211" s="29">
        <v>3275</v>
      </c>
      <c r="J211" s="29">
        <v>3275</v>
      </c>
      <c r="K211" s="29">
        <v>3275</v>
      </c>
      <c r="L211" s="29">
        <v>3275</v>
      </c>
      <c r="M211" s="29">
        <v>5000</v>
      </c>
      <c r="N211" s="29">
        <v>5000</v>
      </c>
      <c r="O211" s="29">
        <v>5000</v>
      </c>
      <c r="P211" s="29">
        <v>5000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</row>
    <row r="212" spans="1:21" x14ac:dyDescent="0.2">
      <c r="A212" s="1">
        <v>133</v>
      </c>
      <c r="B212" s="1">
        <v>11331010</v>
      </c>
      <c r="C212" s="1">
        <v>55520</v>
      </c>
      <c r="D212" s="1">
        <v>550</v>
      </c>
      <c r="F212" s="25">
        <v>55520</v>
      </c>
      <c r="G212" s="25" t="s">
        <v>36</v>
      </c>
      <c r="H212" s="29">
        <v>7200</v>
      </c>
      <c r="I212" s="29">
        <v>7200</v>
      </c>
      <c r="J212" s="29">
        <v>7200</v>
      </c>
      <c r="K212" s="29">
        <v>7200</v>
      </c>
      <c r="L212" s="29">
        <v>7200</v>
      </c>
      <c r="M212" s="29">
        <v>7200</v>
      </c>
      <c r="N212" s="29">
        <v>7200</v>
      </c>
      <c r="O212" s="29">
        <v>7500</v>
      </c>
      <c r="P212" s="29">
        <v>7500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</row>
    <row r="213" spans="1:21" x14ac:dyDescent="0.2">
      <c r="A213" s="1">
        <v>133</v>
      </c>
      <c r="B213" s="1">
        <v>11331010</v>
      </c>
      <c r="C213" s="1">
        <v>55530</v>
      </c>
      <c r="D213" s="1">
        <v>550</v>
      </c>
      <c r="F213" s="25">
        <v>55530</v>
      </c>
      <c r="G213" s="25" t="s">
        <v>37</v>
      </c>
      <c r="H213" s="29">
        <v>51000</v>
      </c>
      <c r="I213" s="29">
        <v>51000</v>
      </c>
      <c r="J213" s="29">
        <v>45000</v>
      </c>
      <c r="K213" s="29">
        <v>45000</v>
      </c>
      <c r="L213" s="29">
        <v>45000</v>
      </c>
      <c r="M213" s="29">
        <v>25000</v>
      </c>
      <c r="N213" s="29">
        <v>25000</v>
      </c>
      <c r="O213" s="29">
        <v>25000</v>
      </c>
      <c r="P213" s="29">
        <v>25000</v>
      </c>
      <c r="Q213" s="29">
        <v>25000</v>
      </c>
      <c r="R213" s="29">
        <v>25000</v>
      </c>
      <c r="S213" s="29">
        <v>25000</v>
      </c>
      <c r="T213" s="29">
        <v>25000</v>
      </c>
      <c r="U213" s="29">
        <v>25000</v>
      </c>
    </row>
    <row r="214" spans="1:21" x14ac:dyDescent="0.2">
      <c r="A214" s="1">
        <v>133</v>
      </c>
      <c r="B214" s="1">
        <v>11331010</v>
      </c>
      <c r="C214" s="1">
        <v>55579</v>
      </c>
      <c r="D214" s="1">
        <v>550</v>
      </c>
      <c r="F214" s="25">
        <v>55579</v>
      </c>
      <c r="G214" s="25" t="s">
        <v>84</v>
      </c>
      <c r="H214" s="29">
        <v>2000</v>
      </c>
      <c r="I214" s="29">
        <v>2000</v>
      </c>
      <c r="J214" s="29">
        <v>2000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>
        <v>0</v>
      </c>
    </row>
    <row r="215" spans="1:21" x14ac:dyDescent="0.2">
      <c r="A215" s="1">
        <v>133</v>
      </c>
      <c r="B215" s="1">
        <v>11331010</v>
      </c>
      <c r="C215" s="1">
        <v>56615</v>
      </c>
      <c r="D215" s="1">
        <v>560</v>
      </c>
      <c r="F215" s="25">
        <v>56615</v>
      </c>
      <c r="G215" s="25" t="s">
        <v>39</v>
      </c>
      <c r="H215" s="29">
        <v>2500</v>
      </c>
      <c r="I215" s="29">
        <v>2500</v>
      </c>
      <c r="J215" s="29">
        <v>2500</v>
      </c>
      <c r="K215" s="29">
        <v>0</v>
      </c>
      <c r="L215" s="29">
        <v>0</v>
      </c>
      <c r="M215" s="29">
        <v>6600</v>
      </c>
      <c r="N215" s="29">
        <v>6600</v>
      </c>
      <c r="O215" s="29">
        <v>6600</v>
      </c>
      <c r="P215" s="29">
        <v>6600</v>
      </c>
      <c r="Q215" s="29">
        <v>2600</v>
      </c>
      <c r="R215" s="29">
        <v>2600</v>
      </c>
      <c r="S215" s="29">
        <v>2600</v>
      </c>
      <c r="T215" s="29">
        <v>2600</v>
      </c>
      <c r="U215" s="29">
        <v>2600</v>
      </c>
    </row>
    <row r="216" spans="1:21" x14ac:dyDescent="0.2">
      <c r="A216" s="1">
        <v>133</v>
      </c>
      <c r="B216" s="1">
        <v>11331010</v>
      </c>
      <c r="C216" s="1">
        <v>56623</v>
      </c>
      <c r="D216" s="1">
        <v>560</v>
      </c>
      <c r="F216" s="25">
        <v>56623</v>
      </c>
      <c r="G216" s="25" t="s">
        <v>96</v>
      </c>
      <c r="H216" s="29">
        <v>225</v>
      </c>
      <c r="I216" s="29">
        <v>225</v>
      </c>
      <c r="J216" s="29">
        <v>225</v>
      </c>
      <c r="K216" s="29">
        <v>225</v>
      </c>
      <c r="L216" s="29">
        <v>225</v>
      </c>
      <c r="M216" s="29">
        <v>225</v>
      </c>
      <c r="N216" s="29">
        <v>225</v>
      </c>
      <c r="O216" s="29">
        <v>225</v>
      </c>
      <c r="P216" s="29">
        <v>225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</row>
    <row r="217" spans="1:21" x14ac:dyDescent="0.2">
      <c r="A217" s="1">
        <v>133</v>
      </c>
      <c r="B217" s="1">
        <v>11331010</v>
      </c>
      <c r="C217" s="1">
        <v>56642</v>
      </c>
      <c r="D217" s="1">
        <v>560</v>
      </c>
      <c r="F217" s="25">
        <v>56642</v>
      </c>
      <c r="G217" s="25" t="s">
        <v>97</v>
      </c>
      <c r="H217" s="29">
        <v>7500</v>
      </c>
      <c r="I217" s="29">
        <v>7500</v>
      </c>
      <c r="J217" s="29">
        <v>5000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>
        <v>0</v>
      </c>
    </row>
    <row r="218" spans="1:21" x14ac:dyDescent="0.2">
      <c r="A218" s="1">
        <v>133</v>
      </c>
      <c r="B218" s="1">
        <v>11331010</v>
      </c>
      <c r="C218" s="1">
        <v>56650</v>
      </c>
      <c r="D218" s="1">
        <v>560</v>
      </c>
      <c r="F218" s="25">
        <v>56650</v>
      </c>
      <c r="G218" s="25" t="s">
        <v>73</v>
      </c>
      <c r="H218" s="29">
        <v>1200</v>
      </c>
      <c r="I218" s="29">
        <v>1200</v>
      </c>
      <c r="J218" s="29">
        <v>1200</v>
      </c>
      <c r="K218" s="29">
        <v>1200</v>
      </c>
      <c r="L218" s="29">
        <v>1200</v>
      </c>
      <c r="M218" s="29">
        <v>1200</v>
      </c>
      <c r="N218" s="29">
        <v>1200</v>
      </c>
      <c r="O218" s="29">
        <v>1200</v>
      </c>
      <c r="P218" s="29">
        <v>1200</v>
      </c>
      <c r="Q218" s="29">
        <v>1000</v>
      </c>
      <c r="R218" s="29">
        <v>1000</v>
      </c>
      <c r="S218" s="29">
        <v>1000</v>
      </c>
      <c r="T218" s="29">
        <v>1000</v>
      </c>
      <c r="U218" s="29">
        <v>1000</v>
      </c>
    </row>
    <row r="219" spans="1:21" x14ac:dyDescent="0.2">
      <c r="A219" s="1">
        <v>133</v>
      </c>
      <c r="B219" s="1">
        <v>11331010</v>
      </c>
      <c r="C219" s="1">
        <v>56655</v>
      </c>
      <c r="D219" s="1">
        <v>560</v>
      </c>
      <c r="F219" s="25">
        <v>56655</v>
      </c>
      <c r="G219" s="25" t="s">
        <v>40</v>
      </c>
      <c r="H219" s="29">
        <v>5000</v>
      </c>
      <c r="I219" s="29">
        <v>5000</v>
      </c>
      <c r="J219" s="29">
        <v>5000</v>
      </c>
      <c r="K219" s="29">
        <v>5000</v>
      </c>
      <c r="L219" s="29">
        <v>5000</v>
      </c>
      <c r="M219" s="29">
        <v>5000</v>
      </c>
      <c r="N219" s="29">
        <v>5000</v>
      </c>
      <c r="O219" s="29">
        <v>6000</v>
      </c>
      <c r="P219" s="29">
        <v>6000</v>
      </c>
      <c r="Q219" s="29">
        <v>6000</v>
      </c>
      <c r="R219" s="29">
        <v>6000</v>
      </c>
      <c r="S219" s="29">
        <v>6000</v>
      </c>
      <c r="T219" s="29">
        <v>6000</v>
      </c>
      <c r="U219" s="29">
        <v>6000</v>
      </c>
    </row>
    <row r="220" spans="1:21" x14ac:dyDescent="0.2">
      <c r="A220" s="1">
        <v>133</v>
      </c>
      <c r="B220" s="1">
        <v>11331010</v>
      </c>
      <c r="C220" s="1">
        <v>56656</v>
      </c>
      <c r="D220" s="1">
        <v>560</v>
      </c>
      <c r="F220" s="25">
        <v>56656</v>
      </c>
      <c r="G220" s="25" t="s">
        <v>41</v>
      </c>
      <c r="H220" s="29">
        <v>7500</v>
      </c>
      <c r="I220" s="29">
        <v>7500</v>
      </c>
      <c r="J220" s="29">
        <v>5000</v>
      </c>
      <c r="K220" s="29">
        <v>9500</v>
      </c>
      <c r="L220" s="29">
        <v>6600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</row>
    <row r="221" spans="1:21" x14ac:dyDescent="0.2">
      <c r="A221" s="1">
        <v>133</v>
      </c>
      <c r="B221" s="1">
        <v>11331010</v>
      </c>
      <c r="C221" s="1">
        <v>56662</v>
      </c>
      <c r="D221" s="1">
        <v>560</v>
      </c>
      <c r="F221" s="25">
        <v>56662</v>
      </c>
      <c r="G221" s="25" t="s">
        <v>42</v>
      </c>
      <c r="H221" s="29">
        <v>7925</v>
      </c>
      <c r="I221" s="29">
        <v>8150</v>
      </c>
      <c r="J221" s="29">
        <v>8375</v>
      </c>
      <c r="K221" s="29">
        <v>8625</v>
      </c>
      <c r="L221" s="29">
        <v>8795</v>
      </c>
      <c r="M221" s="29">
        <v>8970</v>
      </c>
      <c r="N221" s="29">
        <v>8970</v>
      </c>
      <c r="O221" s="29">
        <v>9180</v>
      </c>
      <c r="P221" s="29">
        <v>9264</v>
      </c>
      <c r="Q221" s="29">
        <v>9000</v>
      </c>
      <c r="R221" s="29">
        <v>0</v>
      </c>
      <c r="S221" s="29">
        <v>0</v>
      </c>
      <c r="T221" s="29">
        <v>0</v>
      </c>
      <c r="U221" s="29">
        <v>0</v>
      </c>
    </row>
    <row r="222" spans="1:21" x14ac:dyDescent="0.2">
      <c r="A222" s="1">
        <v>133</v>
      </c>
      <c r="B222" s="1">
        <v>11331010</v>
      </c>
      <c r="C222" s="1">
        <v>56694</v>
      </c>
      <c r="D222" s="1">
        <v>560</v>
      </c>
      <c r="F222" s="25">
        <v>56694</v>
      </c>
      <c r="G222" s="25" t="s">
        <v>45</v>
      </c>
      <c r="H222" s="29">
        <v>100200</v>
      </c>
      <c r="I222" s="29">
        <v>100200</v>
      </c>
      <c r="J222" s="29">
        <v>90000</v>
      </c>
      <c r="K222" s="29">
        <v>94750</v>
      </c>
      <c r="L222" s="29">
        <v>92250</v>
      </c>
      <c r="M222" s="29">
        <v>95018</v>
      </c>
      <c r="N222" s="29">
        <v>95018</v>
      </c>
      <c r="O222" s="29">
        <v>105000</v>
      </c>
      <c r="P222" s="29">
        <v>105000</v>
      </c>
      <c r="Q222" s="29">
        <v>105000</v>
      </c>
      <c r="R222" s="29">
        <v>82500</v>
      </c>
      <c r="S222" s="29">
        <v>82500</v>
      </c>
      <c r="T222" s="29">
        <v>72500</v>
      </c>
      <c r="U222" s="29">
        <v>72500</v>
      </c>
    </row>
    <row r="223" spans="1:21" x14ac:dyDescent="0.2">
      <c r="A223" s="1">
        <v>133</v>
      </c>
      <c r="B223" s="1">
        <v>11331010</v>
      </c>
      <c r="C223" s="1">
        <v>56695</v>
      </c>
      <c r="D223" s="1">
        <v>560</v>
      </c>
      <c r="F223" s="25">
        <v>56695</v>
      </c>
      <c r="G223" s="25" t="s">
        <v>74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6000</v>
      </c>
      <c r="O223" s="29">
        <v>6000</v>
      </c>
      <c r="P223" s="29">
        <v>6000</v>
      </c>
      <c r="Q223" s="29">
        <v>6000</v>
      </c>
      <c r="R223" s="29">
        <v>0</v>
      </c>
      <c r="S223" s="29">
        <v>0</v>
      </c>
      <c r="T223" s="29">
        <v>0</v>
      </c>
      <c r="U223" s="29">
        <v>0</v>
      </c>
    </row>
    <row r="224" spans="1:21" x14ac:dyDescent="0.2">
      <c r="A224" s="1">
        <v>133</v>
      </c>
      <c r="B224" s="1">
        <v>11331010</v>
      </c>
      <c r="C224" s="1">
        <v>56696</v>
      </c>
      <c r="D224" s="1">
        <v>560</v>
      </c>
      <c r="F224" s="25">
        <v>56696</v>
      </c>
      <c r="G224" s="25" t="s">
        <v>46</v>
      </c>
      <c r="H224" s="29">
        <v>201000</v>
      </c>
      <c r="I224" s="29">
        <v>450000</v>
      </c>
      <c r="J224" s="29">
        <v>375000</v>
      </c>
      <c r="K224" s="29">
        <v>375000</v>
      </c>
      <c r="L224" s="29">
        <v>375000</v>
      </c>
      <c r="M224" s="29">
        <v>375000</v>
      </c>
      <c r="N224" s="29">
        <v>375000</v>
      </c>
      <c r="O224" s="29">
        <v>525000</v>
      </c>
      <c r="P224" s="29">
        <v>525000</v>
      </c>
      <c r="Q224" s="29">
        <v>720000</v>
      </c>
      <c r="R224" s="29">
        <v>720000</v>
      </c>
      <c r="S224" s="29">
        <v>700000</v>
      </c>
      <c r="T224" s="29">
        <v>700000</v>
      </c>
      <c r="U224" s="29">
        <v>1000000</v>
      </c>
    </row>
    <row r="225" spans="1:23" ht="15" thickBot="1" x14ac:dyDescent="0.25">
      <c r="A225" s="1" t="s">
        <v>47</v>
      </c>
    </row>
    <row r="226" spans="1:23" ht="15" thickTop="1" x14ac:dyDescent="0.2">
      <c r="A226" s="1" t="s">
        <v>47</v>
      </c>
      <c r="B226" s="1">
        <v>11331010</v>
      </c>
      <c r="C226" s="31"/>
      <c r="D226" s="31"/>
      <c r="E226" s="31"/>
      <c r="F226" s="32" t="s">
        <v>98</v>
      </c>
      <c r="G226" s="32"/>
      <c r="H226" s="33">
        <f>SUM(H205:H225)</f>
        <v>1671825</v>
      </c>
      <c r="I226" s="33">
        <f t="shared" ref="I226:S226" si="45">SUM(I205:I225)</f>
        <v>1960068</v>
      </c>
      <c r="J226" s="33">
        <f t="shared" si="45"/>
        <v>1817534</v>
      </c>
      <c r="K226" s="33">
        <f t="shared" si="45"/>
        <v>1817534</v>
      </c>
      <c r="L226" s="33">
        <f t="shared" si="45"/>
        <v>1812304</v>
      </c>
      <c r="M226" s="33">
        <f t="shared" si="45"/>
        <v>1865011</v>
      </c>
      <c r="N226" s="33">
        <f t="shared" si="45"/>
        <v>1864365</v>
      </c>
      <c r="O226" s="33">
        <f t="shared" si="45"/>
        <v>2068136</v>
      </c>
      <c r="P226" s="33">
        <f t="shared" si="45"/>
        <v>2090573</v>
      </c>
      <c r="Q226" s="33">
        <f t="shared" si="45"/>
        <v>2268359</v>
      </c>
      <c r="R226" s="33">
        <f t="shared" si="45"/>
        <v>2365876</v>
      </c>
      <c r="S226" s="33">
        <f t="shared" si="45"/>
        <v>2347574</v>
      </c>
      <c r="T226" s="33">
        <f t="shared" ref="T226" si="46">SUM(T205:T225)</f>
        <v>2377164</v>
      </c>
      <c r="U226" s="33">
        <f t="shared" ref="U226" si="47">SUM(U205:U225)</f>
        <v>2702151</v>
      </c>
    </row>
    <row r="228" spans="1:23" x14ac:dyDescent="0.2">
      <c r="A228" s="1" t="s">
        <v>47</v>
      </c>
      <c r="F228" s="27" t="s">
        <v>99</v>
      </c>
      <c r="G228" s="1"/>
    </row>
    <row r="229" spans="1:23" x14ac:dyDescent="0.2">
      <c r="A229" s="1">
        <v>133</v>
      </c>
      <c r="B229" s="1">
        <v>11331340</v>
      </c>
      <c r="C229" s="1">
        <v>50110</v>
      </c>
      <c r="D229" s="1">
        <v>500</v>
      </c>
      <c r="F229" s="1">
        <v>50110</v>
      </c>
      <c r="G229" s="1" t="s">
        <v>28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262383</v>
      </c>
      <c r="Q229" s="29">
        <v>274179</v>
      </c>
      <c r="R229" s="29">
        <v>284349</v>
      </c>
      <c r="S229" s="29">
        <v>277550</v>
      </c>
      <c r="T229" s="29">
        <v>277550</v>
      </c>
      <c r="U229" s="29">
        <v>305799</v>
      </c>
      <c r="W229" s="42"/>
    </row>
    <row r="230" spans="1:23" x14ac:dyDescent="0.2">
      <c r="A230" s="1">
        <v>133</v>
      </c>
      <c r="B230" s="1">
        <v>11331340</v>
      </c>
      <c r="C230" s="1">
        <v>53350</v>
      </c>
      <c r="D230" s="1">
        <v>530</v>
      </c>
      <c r="F230" s="1">
        <v>53350</v>
      </c>
      <c r="G230" s="1" t="s">
        <v>34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625</v>
      </c>
      <c r="Q230" s="29">
        <v>625</v>
      </c>
      <c r="R230" s="29">
        <v>585</v>
      </c>
      <c r="S230" s="29">
        <v>285</v>
      </c>
      <c r="T230" s="29">
        <v>285</v>
      </c>
      <c r="U230" s="29">
        <v>285</v>
      </c>
    </row>
    <row r="231" spans="1:23" x14ac:dyDescent="0.2">
      <c r="A231" s="1">
        <v>133</v>
      </c>
      <c r="B231" s="1">
        <v>11331340</v>
      </c>
      <c r="C231" s="1">
        <v>55520</v>
      </c>
      <c r="D231" s="1">
        <v>550</v>
      </c>
      <c r="F231" s="1">
        <v>55520</v>
      </c>
      <c r="G231" s="1" t="s">
        <v>36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625</v>
      </c>
      <c r="Q231" s="29">
        <v>0</v>
      </c>
      <c r="R231" s="29">
        <v>0</v>
      </c>
      <c r="S231" s="29">
        <v>0</v>
      </c>
      <c r="T231" s="29">
        <v>0</v>
      </c>
      <c r="U231" s="29">
        <v>0</v>
      </c>
    </row>
    <row r="232" spans="1:23" x14ac:dyDescent="0.2">
      <c r="A232" s="1">
        <v>133</v>
      </c>
      <c r="B232" s="1">
        <v>11331340</v>
      </c>
      <c r="C232" s="1">
        <v>56615</v>
      </c>
      <c r="D232" s="1">
        <v>560</v>
      </c>
      <c r="F232" s="1">
        <v>56615</v>
      </c>
      <c r="G232" s="1" t="s">
        <v>39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5000</v>
      </c>
      <c r="Q232" s="29">
        <v>2000</v>
      </c>
      <c r="R232" s="29">
        <v>2000</v>
      </c>
      <c r="S232" s="29">
        <v>0</v>
      </c>
      <c r="T232" s="29">
        <v>0</v>
      </c>
      <c r="U232" s="29">
        <v>0</v>
      </c>
    </row>
    <row r="233" spans="1:23" x14ac:dyDescent="0.2">
      <c r="A233" s="1">
        <v>133</v>
      </c>
      <c r="B233" s="1">
        <v>11331340</v>
      </c>
      <c r="C233" s="1">
        <v>56642</v>
      </c>
      <c r="D233" s="1">
        <v>560</v>
      </c>
      <c r="F233" s="1">
        <v>56642</v>
      </c>
      <c r="G233" s="1" t="s">
        <v>97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8000</v>
      </c>
      <c r="Q233" s="29">
        <v>8000</v>
      </c>
      <c r="R233" s="29">
        <v>8000</v>
      </c>
      <c r="S233" s="29">
        <v>8000</v>
      </c>
      <c r="T233" s="29">
        <v>8000</v>
      </c>
      <c r="U233" s="29">
        <v>8000</v>
      </c>
    </row>
    <row r="234" spans="1:23" x14ac:dyDescent="0.2">
      <c r="A234" s="1">
        <v>133</v>
      </c>
      <c r="B234" s="1">
        <v>11331340</v>
      </c>
      <c r="C234" s="1">
        <v>56655</v>
      </c>
      <c r="D234" s="1">
        <v>560</v>
      </c>
      <c r="F234" s="1">
        <v>56655</v>
      </c>
      <c r="G234" s="1" t="s">
        <v>40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4000</v>
      </c>
      <c r="Q234" s="29">
        <v>4000</v>
      </c>
      <c r="R234" s="29">
        <v>4000</v>
      </c>
      <c r="S234" s="29">
        <v>4000</v>
      </c>
      <c r="T234" s="29">
        <v>4000</v>
      </c>
      <c r="U234" s="29">
        <v>4000</v>
      </c>
    </row>
    <row r="235" spans="1:23" x14ac:dyDescent="0.2">
      <c r="A235" s="1">
        <v>133</v>
      </c>
      <c r="B235" s="1">
        <v>11331340</v>
      </c>
      <c r="C235" s="1">
        <v>56694</v>
      </c>
      <c r="D235" s="1">
        <v>560</v>
      </c>
      <c r="F235" s="1">
        <v>56694</v>
      </c>
      <c r="G235" s="1" t="s">
        <v>45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15000</v>
      </c>
      <c r="Q235" s="29">
        <v>15000</v>
      </c>
      <c r="R235" s="29">
        <v>10000</v>
      </c>
      <c r="S235" s="29">
        <v>10000</v>
      </c>
      <c r="T235" s="29">
        <v>10000</v>
      </c>
      <c r="U235" s="29">
        <v>50000</v>
      </c>
    </row>
    <row r="236" spans="1:23" x14ac:dyDescent="0.2">
      <c r="A236" s="1">
        <v>133</v>
      </c>
      <c r="B236" s="1">
        <v>11331340</v>
      </c>
      <c r="C236" s="1">
        <v>56696</v>
      </c>
      <c r="D236" s="1">
        <v>560</v>
      </c>
      <c r="F236" s="1">
        <v>56696</v>
      </c>
      <c r="G236" s="1" t="s">
        <v>46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130000</v>
      </c>
      <c r="Q236" s="29">
        <v>130000</v>
      </c>
      <c r="R236" s="29">
        <v>98582</v>
      </c>
      <c r="S236" s="29">
        <v>20000</v>
      </c>
      <c r="T236" s="29">
        <v>140000</v>
      </c>
      <c r="U236" s="29">
        <v>200000</v>
      </c>
    </row>
    <row r="237" spans="1:23" ht="15" thickBot="1" x14ac:dyDescent="0.25">
      <c r="A237" s="1" t="s">
        <v>47</v>
      </c>
      <c r="F237" s="1"/>
      <c r="G237" s="1"/>
    </row>
    <row r="238" spans="1:23" ht="15" thickTop="1" x14ac:dyDescent="0.2">
      <c r="A238" s="1" t="s">
        <v>47</v>
      </c>
      <c r="B238" s="1">
        <v>11331340</v>
      </c>
      <c r="C238" s="31"/>
      <c r="D238" s="31"/>
      <c r="E238" s="31"/>
      <c r="F238" s="31" t="s">
        <v>100</v>
      </c>
      <c r="G238" s="31"/>
      <c r="H238" s="33">
        <f>SUM(H229:H237)</f>
        <v>0</v>
      </c>
      <c r="I238" s="33">
        <f t="shared" ref="I238:S238" si="48">SUM(I229:I237)</f>
        <v>0</v>
      </c>
      <c r="J238" s="33">
        <f t="shared" si="48"/>
        <v>0</v>
      </c>
      <c r="K238" s="33">
        <f t="shared" si="48"/>
        <v>0</v>
      </c>
      <c r="L238" s="33">
        <f t="shared" si="48"/>
        <v>0</v>
      </c>
      <c r="M238" s="33">
        <f t="shared" si="48"/>
        <v>0</v>
      </c>
      <c r="N238" s="33">
        <f t="shared" si="48"/>
        <v>0</v>
      </c>
      <c r="O238" s="33">
        <f t="shared" si="48"/>
        <v>0</v>
      </c>
      <c r="P238" s="33">
        <f t="shared" si="48"/>
        <v>425633</v>
      </c>
      <c r="Q238" s="33">
        <f t="shared" si="48"/>
        <v>433804</v>
      </c>
      <c r="R238" s="33">
        <f t="shared" si="48"/>
        <v>407516</v>
      </c>
      <c r="S238" s="33">
        <f t="shared" si="48"/>
        <v>319835</v>
      </c>
      <c r="T238" s="33">
        <f t="shared" ref="T238" si="49">SUM(T229:T237)</f>
        <v>439835</v>
      </c>
      <c r="U238" s="33">
        <f t="shared" ref="U238" si="50">SUM(U229:U237)</f>
        <v>568084</v>
      </c>
    </row>
    <row r="239" spans="1:23" x14ac:dyDescent="0.2">
      <c r="A239" s="1" t="s">
        <v>47</v>
      </c>
      <c r="F239" s="1"/>
      <c r="G239" s="1"/>
    </row>
    <row r="240" spans="1:23" x14ac:dyDescent="0.2">
      <c r="A240" s="1" t="s">
        <v>101</v>
      </c>
      <c r="F240" s="1"/>
      <c r="G240" s="1"/>
    </row>
    <row r="241" spans="1:21" x14ac:dyDescent="0.2">
      <c r="F241" s="27" t="s">
        <v>51</v>
      </c>
      <c r="G241" s="1"/>
    </row>
    <row r="242" spans="1:21" x14ac:dyDescent="0.2">
      <c r="A242" s="1" t="s">
        <v>47</v>
      </c>
      <c r="F242" s="1">
        <v>500</v>
      </c>
      <c r="G242" s="1" t="s">
        <v>53</v>
      </c>
      <c r="H242" s="29">
        <f t="shared" ref="H242:U252" si="51">SUMIF($D$205:$D$238,$F242,H$205:H$238)</f>
        <v>1273925</v>
      </c>
      <c r="I242" s="29">
        <f t="shared" si="51"/>
        <v>1313168</v>
      </c>
      <c r="J242" s="29">
        <f t="shared" si="51"/>
        <v>1266609</v>
      </c>
      <c r="K242" s="29">
        <f t="shared" si="51"/>
        <v>1266609</v>
      </c>
      <c r="L242" s="29">
        <f t="shared" si="51"/>
        <v>1266609</v>
      </c>
      <c r="M242" s="29">
        <f t="shared" si="51"/>
        <v>1329023</v>
      </c>
      <c r="N242" s="29">
        <f t="shared" si="51"/>
        <v>1322377</v>
      </c>
      <c r="O242" s="29">
        <f t="shared" si="51"/>
        <v>1364006</v>
      </c>
      <c r="P242" s="29">
        <f t="shared" si="51"/>
        <v>1654142</v>
      </c>
      <c r="Q242" s="29">
        <f t="shared" si="51"/>
        <v>1665938</v>
      </c>
      <c r="R242" s="29">
        <f t="shared" si="51"/>
        <v>1812125</v>
      </c>
      <c r="S242" s="29">
        <f t="shared" si="51"/>
        <v>1807024</v>
      </c>
      <c r="T242" s="29">
        <f t="shared" si="51"/>
        <v>1846614</v>
      </c>
      <c r="U242" s="29">
        <f t="shared" si="51"/>
        <v>1899850</v>
      </c>
    </row>
    <row r="243" spans="1:21" x14ac:dyDescent="0.2">
      <c r="A243" s="1" t="s">
        <v>47</v>
      </c>
      <c r="F243" s="1">
        <v>501</v>
      </c>
      <c r="G243" s="1" t="s">
        <v>30</v>
      </c>
      <c r="H243" s="29">
        <f t="shared" si="51"/>
        <v>800</v>
      </c>
      <c r="I243" s="29">
        <f t="shared" si="51"/>
        <v>800</v>
      </c>
      <c r="J243" s="29">
        <f t="shared" si="51"/>
        <v>800</v>
      </c>
      <c r="K243" s="29">
        <f t="shared" si="51"/>
        <v>800</v>
      </c>
      <c r="L243" s="29">
        <f t="shared" si="51"/>
        <v>800</v>
      </c>
      <c r="M243" s="29">
        <f t="shared" si="51"/>
        <v>1025</v>
      </c>
      <c r="N243" s="29">
        <f t="shared" si="51"/>
        <v>1025</v>
      </c>
      <c r="O243" s="29">
        <f t="shared" si="51"/>
        <v>1025</v>
      </c>
      <c r="P243" s="29">
        <f t="shared" si="51"/>
        <v>1025</v>
      </c>
      <c r="Q243" s="29">
        <f t="shared" si="51"/>
        <v>1000</v>
      </c>
      <c r="R243" s="29">
        <f t="shared" si="51"/>
        <v>0</v>
      </c>
      <c r="S243" s="29">
        <f t="shared" si="51"/>
        <v>0</v>
      </c>
      <c r="T243" s="29">
        <f t="shared" si="51"/>
        <v>0</v>
      </c>
      <c r="U243" s="29">
        <f t="shared" si="51"/>
        <v>0</v>
      </c>
    </row>
    <row r="244" spans="1:21" x14ac:dyDescent="0.2">
      <c r="F244" s="1" t="s">
        <v>54</v>
      </c>
      <c r="G244" s="1" t="s">
        <v>55</v>
      </c>
      <c r="H244" s="29">
        <f t="shared" si="51"/>
        <v>0</v>
      </c>
      <c r="I244" s="29">
        <f t="shared" si="51"/>
        <v>0</v>
      </c>
      <c r="J244" s="29">
        <f t="shared" si="51"/>
        <v>0</v>
      </c>
      <c r="K244" s="29">
        <f t="shared" si="51"/>
        <v>0</v>
      </c>
      <c r="L244" s="29">
        <f t="shared" si="51"/>
        <v>0</v>
      </c>
      <c r="M244" s="29">
        <f t="shared" si="51"/>
        <v>0</v>
      </c>
      <c r="N244" s="29">
        <f t="shared" si="51"/>
        <v>0</v>
      </c>
      <c r="O244" s="29">
        <f t="shared" si="51"/>
        <v>0</v>
      </c>
      <c r="P244" s="29">
        <f t="shared" si="51"/>
        <v>0</v>
      </c>
      <c r="Q244" s="29">
        <f t="shared" si="51"/>
        <v>0</v>
      </c>
      <c r="R244" s="29">
        <f t="shared" si="51"/>
        <v>0</v>
      </c>
      <c r="S244" s="29">
        <f t="shared" si="51"/>
        <v>0</v>
      </c>
      <c r="T244" s="29">
        <f t="shared" si="51"/>
        <v>0</v>
      </c>
      <c r="U244" s="29">
        <f t="shared" si="51"/>
        <v>0</v>
      </c>
    </row>
    <row r="245" spans="1:21" x14ac:dyDescent="0.2">
      <c r="A245" s="1" t="s">
        <v>47</v>
      </c>
      <c r="F245" s="1">
        <v>502</v>
      </c>
      <c r="G245" s="1" t="s">
        <v>56</v>
      </c>
      <c r="H245" s="29">
        <f t="shared" si="51"/>
        <v>0</v>
      </c>
      <c r="I245" s="29">
        <f t="shared" si="51"/>
        <v>0</v>
      </c>
      <c r="J245" s="29">
        <f t="shared" si="51"/>
        <v>0</v>
      </c>
      <c r="K245" s="29">
        <f t="shared" si="51"/>
        <v>0</v>
      </c>
      <c r="L245" s="29">
        <f t="shared" si="51"/>
        <v>0</v>
      </c>
      <c r="M245" s="29">
        <f t="shared" si="51"/>
        <v>5400</v>
      </c>
      <c r="N245" s="29">
        <f t="shared" si="51"/>
        <v>5400</v>
      </c>
      <c r="O245" s="29">
        <f t="shared" si="51"/>
        <v>5400</v>
      </c>
      <c r="P245" s="29">
        <f t="shared" si="51"/>
        <v>0</v>
      </c>
      <c r="Q245" s="29">
        <f t="shared" si="51"/>
        <v>0</v>
      </c>
      <c r="R245" s="29">
        <f t="shared" si="51"/>
        <v>0</v>
      </c>
      <c r="S245" s="29">
        <f t="shared" si="51"/>
        <v>0</v>
      </c>
      <c r="T245" s="29">
        <f t="shared" si="51"/>
        <v>0</v>
      </c>
      <c r="U245" s="29">
        <f t="shared" si="51"/>
        <v>0</v>
      </c>
    </row>
    <row r="246" spans="1:21" x14ac:dyDescent="0.2">
      <c r="A246" s="1" t="s">
        <v>47</v>
      </c>
      <c r="F246" s="1">
        <v>520</v>
      </c>
      <c r="G246" s="1" t="s">
        <v>57</v>
      </c>
      <c r="H246" s="29">
        <f t="shared" si="51"/>
        <v>0</v>
      </c>
      <c r="I246" s="29">
        <f t="shared" si="51"/>
        <v>0</v>
      </c>
      <c r="J246" s="29">
        <f t="shared" si="51"/>
        <v>0</v>
      </c>
      <c r="K246" s="29">
        <f t="shared" si="51"/>
        <v>0</v>
      </c>
      <c r="L246" s="29">
        <f t="shared" si="51"/>
        <v>0</v>
      </c>
      <c r="M246" s="29">
        <f t="shared" si="51"/>
        <v>0</v>
      </c>
      <c r="N246" s="29">
        <f t="shared" si="51"/>
        <v>0</v>
      </c>
      <c r="O246" s="29">
        <f t="shared" si="51"/>
        <v>0</v>
      </c>
      <c r="P246" s="29">
        <f t="shared" si="51"/>
        <v>0</v>
      </c>
      <c r="Q246" s="29">
        <f t="shared" si="51"/>
        <v>0</v>
      </c>
      <c r="R246" s="29">
        <f t="shared" si="51"/>
        <v>0</v>
      </c>
      <c r="S246" s="29">
        <f t="shared" si="51"/>
        <v>0</v>
      </c>
      <c r="T246" s="29">
        <f t="shared" si="51"/>
        <v>0</v>
      </c>
      <c r="U246" s="29">
        <f t="shared" si="51"/>
        <v>0</v>
      </c>
    </row>
    <row r="247" spans="1:21" x14ac:dyDescent="0.2">
      <c r="A247" s="1" t="s">
        <v>47</v>
      </c>
      <c r="F247" s="1">
        <v>530</v>
      </c>
      <c r="G247" s="1" t="s">
        <v>58</v>
      </c>
      <c r="H247" s="29">
        <f t="shared" si="51"/>
        <v>350</v>
      </c>
      <c r="I247" s="29">
        <f t="shared" si="51"/>
        <v>350</v>
      </c>
      <c r="J247" s="29">
        <f t="shared" si="51"/>
        <v>350</v>
      </c>
      <c r="K247" s="29">
        <f t="shared" si="51"/>
        <v>350</v>
      </c>
      <c r="L247" s="29">
        <f t="shared" si="51"/>
        <v>350</v>
      </c>
      <c r="M247" s="29">
        <f t="shared" si="51"/>
        <v>350</v>
      </c>
      <c r="N247" s="29">
        <f t="shared" si="51"/>
        <v>350</v>
      </c>
      <c r="O247" s="29">
        <f t="shared" si="51"/>
        <v>1000</v>
      </c>
      <c r="P247" s="29">
        <f t="shared" si="51"/>
        <v>1625</v>
      </c>
      <c r="Q247" s="29">
        <f t="shared" si="51"/>
        <v>1625</v>
      </c>
      <c r="R247" s="29">
        <f t="shared" si="51"/>
        <v>1585</v>
      </c>
      <c r="S247" s="29">
        <f t="shared" si="51"/>
        <v>1285</v>
      </c>
      <c r="T247" s="29">
        <f t="shared" si="51"/>
        <v>1285</v>
      </c>
      <c r="U247" s="29">
        <f t="shared" si="51"/>
        <v>1285</v>
      </c>
    </row>
    <row r="248" spans="1:21" x14ac:dyDescent="0.2">
      <c r="A248" s="1" t="s">
        <v>47</v>
      </c>
      <c r="F248" s="1">
        <v>540</v>
      </c>
      <c r="G248" s="1" t="s">
        <v>59</v>
      </c>
      <c r="H248" s="29">
        <f t="shared" si="51"/>
        <v>3500</v>
      </c>
      <c r="I248" s="29">
        <f t="shared" si="51"/>
        <v>3275</v>
      </c>
      <c r="J248" s="29">
        <f t="shared" si="51"/>
        <v>3275</v>
      </c>
      <c r="K248" s="29">
        <f t="shared" si="51"/>
        <v>3275</v>
      </c>
      <c r="L248" s="29">
        <f t="shared" si="51"/>
        <v>3275</v>
      </c>
      <c r="M248" s="29">
        <f t="shared" si="51"/>
        <v>5000</v>
      </c>
      <c r="N248" s="29">
        <f t="shared" si="51"/>
        <v>5000</v>
      </c>
      <c r="O248" s="29">
        <f t="shared" si="51"/>
        <v>5000</v>
      </c>
      <c r="P248" s="29">
        <f t="shared" si="51"/>
        <v>5000</v>
      </c>
      <c r="Q248" s="29">
        <f t="shared" si="51"/>
        <v>0</v>
      </c>
      <c r="R248" s="29">
        <f t="shared" si="51"/>
        <v>0</v>
      </c>
      <c r="S248" s="29">
        <f t="shared" si="51"/>
        <v>0</v>
      </c>
      <c r="T248" s="29">
        <f t="shared" si="51"/>
        <v>0</v>
      </c>
      <c r="U248" s="29">
        <f t="shared" si="51"/>
        <v>0</v>
      </c>
    </row>
    <row r="249" spans="1:21" x14ac:dyDescent="0.2">
      <c r="A249" s="1" t="s">
        <v>47</v>
      </c>
      <c r="F249" s="1">
        <v>550</v>
      </c>
      <c r="G249" s="1" t="s">
        <v>60</v>
      </c>
      <c r="H249" s="29">
        <f t="shared" si="51"/>
        <v>60200</v>
      </c>
      <c r="I249" s="29">
        <f t="shared" si="51"/>
        <v>60200</v>
      </c>
      <c r="J249" s="29">
        <f t="shared" si="51"/>
        <v>54200</v>
      </c>
      <c r="K249" s="29">
        <f t="shared" si="51"/>
        <v>52200</v>
      </c>
      <c r="L249" s="29">
        <f t="shared" si="51"/>
        <v>52200</v>
      </c>
      <c r="M249" s="29">
        <f t="shared" si="51"/>
        <v>32200</v>
      </c>
      <c r="N249" s="29">
        <f t="shared" si="51"/>
        <v>32200</v>
      </c>
      <c r="O249" s="29">
        <f t="shared" si="51"/>
        <v>32500</v>
      </c>
      <c r="P249" s="29">
        <f t="shared" si="51"/>
        <v>33125</v>
      </c>
      <c r="Q249" s="29">
        <f t="shared" si="51"/>
        <v>25000</v>
      </c>
      <c r="R249" s="29">
        <f t="shared" si="51"/>
        <v>25000</v>
      </c>
      <c r="S249" s="29">
        <f t="shared" si="51"/>
        <v>25000</v>
      </c>
      <c r="T249" s="29">
        <f t="shared" si="51"/>
        <v>25000</v>
      </c>
      <c r="U249" s="29">
        <f t="shared" si="51"/>
        <v>25000</v>
      </c>
    </row>
    <row r="250" spans="1:21" x14ac:dyDescent="0.2">
      <c r="A250" s="1" t="s">
        <v>47</v>
      </c>
      <c r="F250" s="1">
        <v>560</v>
      </c>
      <c r="G250" s="1" t="s">
        <v>61</v>
      </c>
      <c r="H250" s="29">
        <f t="shared" si="51"/>
        <v>333050</v>
      </c>
      <c r="I250" s="29">
        <f t="shared" si="51"/>
        <v>582275</v>
      </c>
      <c r="J250" s="29">
        <f t="shared" si="51"/>
        <v>492300</v>
      </c>
      <c r="K250" s="29">
        <f t="shared" si="51"/>
        <v>494300</v>
      </c>
      <c r="L250" s="29">
        <f t="shared" si="51"/>
        <v>489070</v>
      </c>
      <c r="M250" s="29">
        <f t="shared" si="51"/>
        <v>492013</v>
      </c>
      <c r="N250" s="29">
        <f t="shared" si="51"/>
        <v>498013</v>
      </c>
      <c r="O250" s="29">
        <f t="shared" si="51"/>
        <v>659205</v>
      </c>
      <c r="P250" s="29">
        <f t="shared" si="51"/>
        <v>821289</v>
      </c>
      <c r="Q250" s="29">
        <f t="shared" si="51"/>
        <v>1008600</v>
      </c>
      <c r="R250" s="29">
        <f t="shared" si="51"/>
        <v>934682</v>
      </c>
      <c r="S250" s="29">
        <f t="shared" si="51"/>
        <v>834100</v>
      </c>
      <c r="T250" s="29">
        <f t="shared" si="51"/>
        <v>944100</v>
      </c>
      <c r="U250" s="29">
        <f t="shared" si="51"/>
        <v>1344100</v>
      </c>
    </row>
    <row r="251" spans="1:21" x14ac:dyDescent="0.2">
      <c r="A251" s="1" t="s">
        <v>47</v>
      </c>
      <c r="F251" s="1">
        <v>570</v>
      </c>
      <c r="G251" s="1" t="s">
        <v>62</v>
      </c>
      <c r="H251" s="29">
        <f t="shared" si="51"/>
        <v>0</v>
      </c>
      <c r="I251" s="29">
        <f t="shared" si="51"/>
        <v>0</v>
      </c>
      <c r="J251" s="29">
        <f t="shared" si="51"/>
        <v>0</v>
      </c>
      <c r="K251" s="29">
        <f t="shared" si="51"/>
        <v>0</v>
      </c>
      <c r="L251" s="29">
        <f t="shared" si="51"/>
        <v>0</v>
      </c>
      <c r="M251" s="29">
        <f t="shared" si="51"/>
        <v>0</v>
      </c>
      <c r="N251" s="29">
        <f t="shared" si="51"/>
        <v>0</v>
      </c>
      <c r="O251" s="29">
        <f t="shared" si="51"/>
        <v>0</v>
      </c>
      <c r="P251" s="29">
        <f t="shared" si="51"/>
        <v>0</v>
      </c>
      <c r="Q251" s="29">
        <f t="shared" si="51"/>
        <v>0</v>
      </c>
      <c r="R251" s="29">
        <f t="shared" si="51"/>
        <v>0</v>
      </c>
      <c r="S251" s="29">
        <f t="shared" si="51"/>
        <v>0</v>
      </c>
      <c r="T251" s="29">
        <f t="shared" si="51"/>
        <v>0</v>
      </c>
      <c r="U251" s="29">
        <f t="shared" si="51"/>
        <v>0</v>
      </c>
    </row>
    <row r="252" spans="1:21" x14ac:dyDescent="0.2">
      <c r="A252" s="1" t="s">
        <v>47</v>
      </c>
      <c r="F252" s="1">
        <v>580</v>
      </c>
      <c r="G252" s="1" t="s">
        <v>32</v>
      </c>
      <c r="H252" s="29">
        <f t="shared" si="51"/>
        <v>0</v>
      </c>
      <c r="I252" s="29">
        <f t="shared" si="51"/>
        <v>0</v>
      </c>
      <c r="J252" s="29">
        <f t="shared" si="51"/>
        <v>0</v>
      </c>
      <c r="K252" s="29">
        <f t="shared" si="51"/>
        <v>0</v>
      </c>
      <c r="L252" s="29">
        <f t="shared" si="51"/>
        <v>0</v>
      </c>
      <c r="M252" s="29">
        <f t="shared" si="51"/>
        <v>0</v>
      </c>
      <c r="N252" s="29">
        <f t="shared" si="51"/>
        <v>0</v>
      </c>
      <c r="O252" s="29">
        <f t="shared" si="51"/>
        <v>0</v>
      </c>
      <c r="P252" s="29">
        <f t="shared" si="51"/>
        <v>0</v>
      </c>
      <c r="Q252" s="29">
        <f t="shared" si="51"/>
        <v>0</v>
      </c>
      <c r="R252" s="29">
        <f t="shared" si="51"/>
        <v>0</v>
      </c>
      <c r="S252" s="29">
        <f t="shared" si="51"/>
        <v>0</v>
      </c>
      <c r="T252" s="29">
        <f t="shared" si="51"/>
        <v>0</v>
      </c>
      <c r="U252" s="29">
        <f t="shared" si="51"/>
        <v>0</v>
      </c>
    </row>
    <row r="253" spans="1:21" ht="15" thickBot="1" x14ac:dyDescent="0.25">
      <c r="A253" s="1" t="s">
        <v>47</v>
      </c>
      <c r="F253" s="1"/>
      <c r="G253" s="1"/>
    </row>
    <row r="254" spans="1:21" ht="15" thickTop="1" x14ac:dyDescent="0.2">
      <c r="A254" s="1" t="s">
        <v>47</v>
      </c>
      <c r="E254" s="31"/>
      <c r="F254" s="31"/>
      <c r="G254" s="43" t="s">
        <v>63</v>
      </c>
      <c r="H254" s="35">
        <f>SUM(H242:H253)</f>
        <v>1671825</v>
      </c>
      <c r="I254" s="35">
        <f t="shared" ref="I254:S254" si="52">SUM(I242:I253)</f>
        <v>1960068</v>
      </c>
      <c r="J254" s="35">
        <f t="shared" si="52"/>
        <v>1817534</v>
      </c>
      <c r="K254" s="35">
        <f t="shared" si="52"/>
        <v>1817534</v>
      </c>
      <c r="L254" s="35">
        <f t="shared" si="52"/>
        <v>1812304</v>
      </c>
      <c r="M254" s="35">
        <f t="shared" si="52"/>
        <v>1865011</v>
      </c>
      <c r="N254" s="35">
        <f t="shared" si="52"/>
        <v>1864365</v>
      </c>
      <c r="O254" s="35">
        <f t="shared" si="52"/>
        <v>2068136</v>
      </c>
      <c r="P254" s="35">
        <f t="shared" si="52"/>
        <v>2516206</v>
      </c>
      <c r="Q254" s="35">
        <f t="shared" si="52"/>
        <v>2702163</v>
      </c>
      <c r="R254" s="35">
        <f t="shared" si="52"/>
        <v>2773392</v>
      </c>
      <c r="S254" s="35">
        <f t="shared" si="52"/>
        <v>2667409</v>
      </c>
      <c r="T254" s="35">
        <f t="shared" ref="T254" si="53">SUM(T242:T253)</f>
        <v>2816999</v>
      </c>
      <c r="U254" s="35">
        <f t="shared" ref="U254" si="54">SUM(U242:U253)</f>
        <v>3270235</v>
      </c>
    </row>
    <row r="255" spans="1:21" x14ac:dyDescent="0.2">
      <c r="A255" s="1" t="s">
        <v>47</v>
      </c>
      <c r="F255" s="1"/>
      <c r="G255" s="1"/>
    </row>
    <row r="256" spans="1:21" x14ac:dyDescent="0.2">
      <c r="A256" s="1" t="s">
        <v>47</v>
      </c>
      <c r="E256" s="27" t="s">
        <v>102</v>
      </c>
      <c r="F256" s="1"/>
      <c r="G256" s="1"/>
      <c r="H256" s="30"/>
      <c r="I256" s="30"/>
      <c r="J256" s="30"/>
      <c r="K256" s="30"/>
      <c r="L256" s="30"/>
      <c r="M256" s="30"/>
      <c r="N256" s="30"/>
      <c r="O256" s="30"/>
      <c r="P256" s="30"/>
    </row>
    <row r="257" spans="1:21" x14ac:dyDescent="0.2">
      <c r="A257" s="1" t="s">
        <v>47</v>
      </c>
      <c r="F257" s="27" t="s">
        <v>103</v>
      </c>
      <c r="G257" s="1"/>
      <c r="H257" s="30"/>
      <c r="I257" s="30"/>
      <c r="J257" s="30"/>
      <c r="K257" s="30"/>
      <c r="L257" s="30"/>
      <c r="M257" s="30"/>
      <c r="N257" s="30"/>
      <c r="O257" s="30"/>
      <c r="P257" s="30"/>
    </row>
    <row r="258" spans="1:21" x14ac:dyDescent="0.2">
      <c r="A258" s="1">
        <v>134</v>
      </c>
      <c r="B258" s="1">
        <v>11341030</v>
      </c>
      <c r="C258" s="1">
        <v>50110</v>
      </c>
      <c r="D258" s="1">
        <v>500</v>
      </c>
      <c r="F258" s="1">
        <v>50110</v>
      </c>
      <c r="G258" s="1" t="s">
        <v>28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0</v>
      </c>
    </row>
    <row r="259" spans="1:21" x14ac:dyDescent="0.2">
      <c r="A259" s="1">
        <v>134</v>
      </c>
      <c r="B259" s="1">
        <v>11341030</v>
      </c>
      <c r="C259" s="1">
        <v>50130</v>
      </c>
      <c r="D259" s="1">
        <v>501</v>
      </c>
      <c r="F259" s="1">
        <v>50130</v>
      </c>
      <c r="G259" s="1" t="s">
        <v>30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29">
        <v>0</v>
      </c>
      <c r="R259" s="29">
        <v>0</v>
      </c>
      <c r="S259" s="29">
        <v>0</v>
      </c>
      <c r="T259" s="29">
        <v>0</v>
      </c>
      <c r="U259" s="29">
        <v>0</v>
      </c>
    </row>
    <row r="260" spans="1:21" x14ac:dyDescent="0.2">
      <c r="A260" s="1">
        <v>134</v>
      </c>
      <c r="B260" s="1">
        <v>11341030</v>
      </c>
      <c r="C260" s="1">
        <v>55594</v>
      </c>
      <c r="D260" s="1">
        <v>550</v>
      </c>
      <c r="F260" s="1">
        <v>55594</v>
      </c>
      <c r="G260" s="1" t="s">
        <v>104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</row>
    <row r="261" spans="1:21" x14ac:dyDescent="0.2">
      <c r="A261" s="1">
        <v>134</v>
      </c>
      <c r="B261" s="1">
        <v>11341030</v>
      </c>
      <c r="C261" s="1">
        <v>56655</v>
      </c>
      <c r="D261" s="1">
        <v>560</v>
      </c>
      <c r="F261" s="1">
        <v>56655</v>
      </c>
      <c r="G261" s="1" t="s">
        <v>40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29">
        <v>0</v>
      </c>
      <c r="R261" s="29">
        <v>0</v>
      </c>
      <c r="S261" s="29">
        <v>0</v>
      </c>
      <c r="T261" s="29">
        <v>0</v>
      </c>
      <c r="U261" s="29">
        <v>0</v>
      </c>
    </row>
    <row r="262" spans="1:21" x14ac:dyDescent="0.2">
      <c r="A262" s="1">
        <v>134</v>
      </c>
      <c r="B262" s="1">
        <v>11341030</v>
      </c>
      <c r="C262" s="1">
        <v>56694</v>
      </c>
      <c r="D262" s="1">
        <v>560</v>
      </c>
      <c r="F262" s="1">
        <v>56694</v>
      </c>
      <c r="G262" s="1" t="s">
        <v>45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29">
        <v>0</v>
      </c>
      <c r="R262" s="29">
        <v>0</v>
      </c>
      <c r="S262" s="29">
        <v>0</v>
      </c>
      <c r="T262" s="29">
        <v>0</v>
      </c>
      <c r="U262" s="29">
        <v>0</v>
      </c>
    </row>
    <row r="263" spans="1:21" ht="15" thickBot="1" x14ac:dyDescent="0.25">
      <c r="A263" s="1" t="s">
        <v>47</v>
      </c>
      <c r="F263" s="1"/>
      <c r="G263" s="1"/>
      <c r="H263" s="30"/>
      <c r="I263" s="30"/>
      <c r="J263" s="30"/>
      <c r="K263" s="30"/>
      <c r="L263" s="30"/>
      <c r="M263" s="30"/>
      <c r="N263" s="30"/>
      <c r="O263" s="30"/>
      <c r="P263" s="30"/>
    </row>
    <row r="264" spans="1:21" ht="15" thickTop="1" x14ac:dyDescent="0.2">
      <c r="A264" s="1" t="s">
        <v>47</v>
      </c>
      <c r="B264" s="1">
        <v>11341030</v>
      </c>
      <c r="C264" s="31"/>
      <c r="D264" s="31"/>
      <c r="E264" s="31" t="s">
        <v>105</v>
      </c>
      <c r="F264" s="31" t="s">
        <v>106</v>
      </c>
      <c r="G264" s="31"/>
      <c r="H264" s="38">
        <f>SUM(H258:H263)</f>
        <v>0</v>
      </c>
      <c r="I264" s="38">
        <f t="shared" ref="I264:T264" si="55">SUM(I258:I263)</f>
        <v>0</v>
      </c>
      <c r="J264" s="38">
        <f t="shared" si="55"/>
        <v>0</v>
      </c>
      <c r="K264" s="38">
        <f t="shared" si="55"/>
        <v>0</v>
      </c>
      <c r="L264" s="38">
        <f t="shared" si="55"/>
        <v>0</v>
      </c>
      <c r="M264" s="38">
        <f t="shared" si="55"/>
        <v>0</v>
      </c>
      <c r="N264" s="38">
        <f t="shared" si="55"/>
        <v>0</v>
      </c>
      <c r="O264" s="38">
        <f t="shared" si="55"/>
        <v>0</v>
      </c>
      <c r="P264" s="38">
        <f t="shared" si="55"/>
        <v>0</v>
      </c>
      <c r="Q264" s="33">
        <f t="shared" si="55"/>
        <v>0</v>
      </c>
      <c r="R264" s="33">
        <f t="shared" si="55"/>
        <v>0</v>
      </c>
      <c r="S264" s="33">
        <f t="shared" si="55"/>
        <v>0</v>
      </c>
      <c r="T264" s="33">
        <f t="shared" si="55"/>
        <v>0</v>
      </c>
      <c r="U264" s="33">
        <f t="shared" ref="U264" si="56">SUM(U258:U263)</f>
        <v>0</v>
      </c>
    </row>
    <row r="265" spans="1:21" x14ac:dyDescent="0.2">
      <c r="F265" s="1"/>
      <c r="G265" s="1"/>
      <c r="H265" s="30"/>
      <c r="I265" s="30"/>
      <c r="J265" s="30"/>
      <c r="K265" s="30"/>
      <c r="L265" s="30"/>
      <c r="M265" s="30"/>
      <c r="N265" s="30"/>
      <c r="O265" s="30"/>
      <c r="P265" s="30"/>
    </row>
    <row r="266" spans="1:21" x14ac:dyDescent="0.2">
      <c r="A266" s="1" t="s">
        <v>47</v>
      </c>
      <c r="F266" s="27" t="s">
        <v>107</v>
      </c>
      <c r="G266" s="1"/>
      <c r="H266" s="30"/>
      <c r="I266" s="30"/>
      <c r="J266" s="30"/>
      <c r="K266" s="30"/>
      <c r="L266" s="30"/>
      <c r="M266" s="30"/>
      <c r="N266" s="30"/>
      <c r="O266" s="30"/>
      <c r="P266" s="30"/>
    </row>
    <row r="267" spans="1:21" x14ac:dyDescent="0.2">
      <c r="A267" s="1">
        <v>134</v>
      </c>
      <c r="B267" s="1">
        <v>11341040</v>
      </c>
      <c r="C267" s="1">
        <v>52260</v>
      </c>
      <c r="D267" s="1">
        <v>520</v>
      </c>
      <c r="F267" s="1">
        <v>52260</v>
      </c>
      <c r="G267" s="1" t="s">
        <v>87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29">
        <v>0</v>
      </c>
      <c r="R267" s="29">
        <v>0</v>
      </c>
      <c r="S267" s="29">
        <v>0</v>
      </c>
      <c r="T267" s="29">
        <v>0</v>
      </c>
      <c r="U267" s="29">
        <v>0</v>
      </c>
    </row>
    <row r="268" spans="1:21" x14ac:dyDescent="0.2">
      <c r="A268" s="1">
        <v>134</v>
      </c>
      <c r="B268" s="1">
        <v>11341040</v>
      </c>
      <c r="C268" s="1">
        <v>56694</v>
      </c>
      <c r="D268" s="1">
        <v>560</v>
      </c>
      <c r="F268" s="1">
        <v>56694</v>
      </c>
      <c r="G268" s="1" t="s">
        <v>45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29">
        <v>0</v>
      </c>
      <c r="R268" s="29">
        <v>0</v>
      </c>
      <c r="S268" s="29">
        <v>0</v>
      </c>
      <c r="T268" s="29">
        <v>0</v>
      </c>
      <c r="U268" s="29">
        <v>0</v>
      </c>
    </row>
    <row r="269" spans="1:21" ht="15" thickBot="1" x14ac:dyDescent="0.25">
      <c r="A269" s="1" t="s">
        <v>47</v>
      </c>
      <c r="F269" s="1"/>
      <c r="G269" s="1"/>
      <c r="H269" s="30"/>
      <c r="I269" s="30"/>
      <c r="J269" s="30"/>
      <c r="K269" s="30"/>
      <c r="L269" s="30"/>
      <c r="M269" s="30"/>
      <c r="N269" s="30"/>
      <c r="O269" s="30"/>
      <c r="P269" s="30"/>
    </row>
    <row r="270" spans="1:21" ht="15" thickTop="1" x14ac:dyDescent="0.2">
      <c r="A270" s="1" t="s">
        <v>47</v>
      </c>
      <c r="B270" s="1">
        <v>11341040</v>
      </c>
      <c r="C270" s="31"/>
      <c r="D270" s="31"/>
      <c r="E270" s="31" t="s">
        <v>108</v>
      </c>
      <c r="F270" s="31" t="s">
        <v>109</v>
      </c>
      <c r="G270" s="31"/>
      <c r="H270" s="38">
        <f>SUM(H267:H269)</f>
        <v>0</v>
      </c>
      <c r="I270" s="38">
        <f t="shared" ref="I270:T270" si="57">SUM(I267:I269)</f>
        <v>0</v>
      </c>
      <c r="J270" s="38">
        <f t="shared" si="57"/>
        <v>0</v>
      </c>
      <c r="K270" s="38">
        <f t="shared" si="57"/>
        <v>0</v>
      </c>
      <c r="L270" s="38">
        <f t="shared" si="57"/>
        <v>0</v>
      </c>
      <c r="M270" s="38">
        <f t="shared" si="57"/>
        <v>0</v>
      </c>
      <c r="N270" s="38">
        <f t="shared" si="57"/>
        <v>0</v>
      </c>
      <c r="O270" s="38">
        <f t="shared" si="57"/>
        <v>0</v>
      </c>
      <c r="P270" s="38">
        <f t="shared" si="57"/>
        <v>0</v>
      </c>
      <c r="Q270" s="33">
        <f t="shared" si="57"/>
        <v>0</v>
      </c>
      <c r="R270" s="33">
        <f t="shared" si="57"/>
        <v>0</v>
      </c>
      <c r="S270" s="33">
        <f t="shared" si="57"/>
        <v>0</v>
      </c>
      <c r="T270" s="33">
        <f t="shared" si="57"/>
        <v>0</v>
      </c>
      <c r="U270" s="33">
        <f t="shared" ref="U270" si="58">SUM(U267:U269)</f>
        <v>0</v>
      </c>
    </row>
    <row r="271" spans="1:21" x14ac:dyDescent="0.2">
      <c r="F271" s="1"/>
      <c r="G271" s="1"/>
      <c r="H271" s="30"/>
      <c r="I271" s="30"/>
      <c r="J271" s="30"/>
      <c r="K271" s="30"/>
      <c r="L271" s="30"/>
      <c r="M271" s="30"/>
      <c r="N271" s="30"/>
      <c r="O271" s="30"/>
      <c r="P271" s="30"/>
    </row>
    <row r="272" spans="1:21" x14ac:dyDescent="0.2">
      <c r="A272" s="1" t="s">
        <v>47</v>
      </c>
      <c r="F272" s="27" t="s">
        <v>110</v>
      </c>
      <c r="G272" s="1"/>
      <c r="H272" s="30"/>
      <c r="I272" s="30"/>
      <c r="J272" s="30"/>
      <c r="K272" s="30"/>
      <c r="L272" s="30"/>
      <c r="M272" s="30"/>
      <c r="N272" s="30"/>
      <c r="O272" s="30"/>
      <c r="P272" s="30"/>
    </row>
    <row r="273" spans="1:21" x14ac:dyDescent="0.2">
      <c r="A273" s="1">
        <v>134</v>
      </c>
      <c r="B273" s="1">
        <v>11341050</v>
      </c>
      <c r="C273" s="1">
        <v>55520</v>
      </c>
      <c r="D273" s="1">
        <v>550</v>
      </c>
      <c r="F273" s="1">
        <v>55520</v>
      </c>
      <c r="G273" s="1" t="s">
        <v>36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29">
        <v>0</v>
      </c>
      <c r="R273" s="29">
        <v>0</v>
      </c>
      <c r="S273" s="29">
        <v>0</v>
      </c>
      <c r="T273" s="29">
        <v>0</v>
      </c>
      <c r="U273" s="29">
        <v>0</v>
      </c>
    </row>
    <row r="274" spans="1:21" x14ac:dyDescent="0.2">
      <c r="A274" s="1">
        <v>134</v>
      </c>
      <c r="B274" s="1">
        <v>11341050</v>
      </c>
      <c r="C274" s="1">
        <v>56650</v>
      </c>
      <c r="D274" s="1">
        <v>560</v>
      </c>
      <c r="F274" s="1">
        <v>56650</v>
      </c>
      <c r="G274" s="1" t="s">
        <v>73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29">
        <v>0</v>
      </c>
      <c r="R274" s="29">
        <v>0</v>
      </c>
      <c r="S274" s="29">
        <v>0</v>
      </c>
      <c r="T274" s="29">
        <v>0</v>
      </c>
      <c r="U274" s="29">
        <v>0</v>
      </c>
    </row>
    <row r="275" spans="1:21" x14ac:dyDescent="0.2">
      <c r="A275" s="1">
        <v>134</v>
      </c>
      <c r="B275" s="1">
        <v>11341050</v>
      </c>
      <c r="C275" s="1">
        <v>56656</v>
      </c>
      <c r="D275" s="1">
        <v>560</v>
      </c>
      <c r="F275" s="1">
        <v>56656</v>
      </c>
      <c r="G275" s="1" t="s">
        <v>41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29">
        <v>0</v>
      </c>
      <c r="R275" s="29">
        <v>0</v>
      </c>
      <c r="S275" s="29">
        <v>0</v>
      </c>
      <c r="T275" s="29">
        <v>0</v>
      </c>
      <c r="U275" s="29">
        <v>0</v>
      </c>
    </row>
    <row r="276" spans="1:21" x14ac:dyDescent="0.2">
      <c r="A276" s="1">
        <v>134</v>
      </c>
      <c r="B276" s="1">
        <v>11341050</v>
      </c>
      <c r="C276" s="1">
        <v>56662</v>
      </c>
      <c r="D276" s="1">
        <v>560</v>
      </c>
      <c r="F276" s="1">
        <v>56662</v>
      </c>
      <c r="G276" s="1" t="s">
        <v>42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29">
        <v>0</v>
      </c>
      <c r="R276" s="29">
        <v>0</v>
      </c>
      <c r="S276" s="29">
        <v>0</v>
      </c>
      <c r="T276" s="29">
        <v>0</v>
      </c>
      <c r="U276" s="29">
        <v>0</v>
      </c>
    </row>
    <row r="277" spans="1:21" x14ac:dyDescent="0.2">
      <c r="A277" s="1">
        <v>134</v>
      </c>
      <c r="B277" s="1">
        <v>11341050</v>
      </c>
      <c r="C277" s="1">
        <v>56699</v>
      </c>
      <c r="D277" s="1">
        <v>560</v>
      </c>
      <c r="F277" s="1">
        <v>56699</v>
      </c>
      <c r="G277" s="1" t="s">
        <v>79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29">
        <v>0</v>
      </c>
      <c r="R277" s="29">
        <v>0</v>
      </c>
      <c r="S277" s="29">
        <v>0</v>
      </c>
      <c r="T277" s="29">
        <v>0</v>
      </c>
      <c r="U277" s="29">
        <v>0</v>
      </c>
    </row>
    <row r="278" spans="1:21" ht="15" thickBot="1" x14ac:dyDescent="0.25">
      <c r="A278" s="1" t="s">
        <v>47</v>
      </c>
      <c r="F278" s="1"/>
      <c r="G278" s="1"/>
      <c r="H278" s="30"/>
      <c r="I278" s="30"/>
      <c r="J278" s="30"/>
      <c r="K278" s="30"/>
      <c r="L278" s="30"/>
      <c r="M278" s="30"/>
      <c r="N278" s="30"/>
      <c r="O278" s="30"/>
      <c r="P278" s="30"/>
    </row>
    <row r="279" spans="1:21" ht="15" thickTop="1" x14ac:dyDescent="0.2">
      <c r="A279" s="1" t="s">
        <v>47</v>
      </c>
      <c r="B279" s="1">
        <v>11341050</v>
      </c>
      <c r="C279" s="31"/>
      <c r="D279" s="31"/>
      <c r="E279" s="31" t="s">
        <v>111</v>
      </c>
      <c r="F279" s="31" t="s">
        <v>112</v>
      </c>
      <c r="G279" s="31"/>
      <c r="H279" s="38">
        <f>SUM(H273:H278)</f>
        <v>0</v>
      </c>
      <c r="I279" s="38">
        <f t="shared" ref="I279:S279" si="59">SUM(I273:I278)</f>
        <v>0</v>
      </c>
      <c r="J279" s="38">
        <f t="shared" si="59"/>
        <v>0</v>
      </c>
      <c r="K279" s="38">
        <f t="shared" si="59"/>
        <v>0</v>
      </c>
      <c r="L279" s="38">
        <f t="shared" si="59"/>
        <v>0</v>
      </c>
      <c r="M279" s="38">
        <f t="shared" si="59"/>
        <v>0</v>
      </c>
      <c r="N279" s="38">
        <f t="shared" si="59"/>
        <v>0</v>
      </c>
      <c r="O279" s="38">
        <f t="shared" si="59"/>
        <v>0</v>
      </c>
      <c r="P279" s="38">
        <f t="shared" si="59"/>
        <v>0</v>
      </c>
      <c r="Q279" s="33">
        <f t="shared" si="59"/>
        <v>0</v>
      </c>
      <c r="R279" s="33">
        <f t="shared" si="59"/>
        <v>0</v>
      </c>
      <c r="S279" s="33">
        <f t="shared" si="59"/>
        <v>0</v>
      </c>
      <c r="T279" s="33">
        <f t="shared" ref="T279" si="60">SUM(T273:T278)</f>
        <v>0</v>
      </c>
      <c r="U279" s="33">
        <f t="shared" ref="U279" si="61">SUM(U273:U278)</f>
        <v>0</v>
      </c>
    </row>
    <row r="280" spans="1:21" x14ac:dyDescent="0.2">
      <c r="F280" s="1"/>
      <c r="G280" s="1"/>
      <c r="H280" s="30"/>
      <c r="I280" s="30"/>
      <c r="J280" s="30"/>
      <c r="K280" s="30"/>
      <c r="L280" s="30"/>
      <c r="M280" s="30"/>
      <c r="N280" s="30"/>
      <c r="O280" s="30"/>
      <c r="P280" s="30"/>
    </row>
    <row r="281" spans="1:21" x14ac:dyDescent="0.2">
      <c r="A281" s="1" t="s">
        <v>47</v>
      </c>
      <c r="F281" s="27" t="s">
        <v>113</v>
      </c>
      <c r="G281" s="1"/>
      <c r="H281" s="30"/>
      <c r="I281" s="30"/>
      <c r="J281" s="30"/>
      <c r="K281" s="30"/>
      <c r="L281" s="30"/>
      <c r="M281" s="30"/>
      <c r="N281" s="30"/>
      <c r="O281" s="30"/>
      <c r="P281" s="30"/>
    </row>
    <row r="282" spans="1:21" x14ac:dyDescent="0.2">
      <c r="A282" s="1">
        <v>134</v>
      </c>
      <c r="B282" s="1">
        <v>11341060</v>
      </c>
      <c r="C282" s="1">
        <v>52210</v>
      </c>
      <c r="D282" s="1">
        <v>520</v>
      </c>
      <c r="F282" s="1">
        <v>52210</v>
      </c>
      <c r="G282" s="1" t="s">
        <v>114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29">
        <v>0</v>
      </c>
      <c r="R282" s="29">
        <v>0</v>
      </c>
      <c r="S282" s="29">
        <v>0</v>
      </c>
      <c r="T282" s="29">
        <v>0</v>
      </c>
      <c r="U282" s="29">
        <v>0</v>
      </c>
    </row>
    <row r="283" spans="1:21" x14ac:dyDescent="0.2">
      <c r="A283" s="1">
        <v>134</v>
      </c>
      <c r="B283" s="1">
        <v>11341060</v>
      </c>
      <c r="C283" s="1">
        <v>52220</v>
      </c>
      <c r="D283" s="1">
        <v>520</v>
      </c>
      <c r="F283" s="1">
        <v>52220</v>
      </c>
      <c r="G283" s="1" t="s">
        <v>115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29">
        <v>0</v>
      </c>
      <c r="R283" s="29">
        <v>0</v>
      </c>
      <c r="S283" s="29">
        <v>0</v>
      </c>
      <c r="T283" s="29">
        <v>0</v>
      </c>
      <c r="U283" s="29">
        <v>0</v>
      </c>
    </row>
    <row r="284" spans="1:21" x14ac:dyDescent="0.2">
      <c r="A284" s="1">
        <v>134</v>
      </c>
      <c r="B284" s="1">
        <v>11341060</v>
      </c>
      <c r="C284" s="1">
        <v>52250</v>
      </c>
      <c r="D284" s="1">
        <v>520</v>
      </c>
      <c r="F284" s="1">
        <v>52250</v>
      </c>
      <c r="G284" s="1" t="s">
        <v>116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</row>
    <row r="285" spans="1:21" x14ac:dyDescent="0.2">
      <c r="A285" s="1">
        <v>134</v>
      </c>
      <c r="B285" s="1">
        <v>11341060</v>
      </c>
      <c r="C285" s="1">
        <v>52290</v>
      </c>
      <c r="D285" s="1">
        <v>520</v>
      </c>
      <c r="F285" s="1">
        <v>52290</v>
      </c>
      <c r="G285" s="1" t="s">
        <v>117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29">
        <v>0</v>
      </c>
      <c r="R285" s="29">
        <v>0</v>
      </c>
      <c r="S285" s="29">
        <v>0</v>
      </c>
      <c r="T285" s="29">
        <v>0</v>
      </c>
      <c r="U285" s="29">
        <v>0</v>
      </c>
    </row>
    <row r="286" spans="1:21" x14ac:dyDescent="0.2">
      <c r="A286" s="1">
        <v>134</v>
      </c>
      <c r="B286" s="1">
        <v>11341060</v>
      </c>
      <c r="C286" s="1">
        <v>56621</v>
      </c>
      <c r="D286" s="1">
        <v>560</v>
      </c>
      <c r="F286" s="1">
        <v>56621</v>
      </c>
      <c r="G286" s="1" t="s">
        <v>118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29">
        <v>0</v>
      </c>
      <c r="R286" s="29">
        <v>0</v>
      </c>
      <c r="S286" s="29">
        <v>0</v>
      </c>
      <c r="T286" s="29">
        <v>0</v>
      </c>
      <c r="U286" s="29">
        <v>0</v>
      </c>
    </row>
    <row r="287" spans="1:21" x14ac:dyDescent="0.2">
      <c r="A287" s="1">
        <v>134</v>
      </c>
      <c r="B287" s="1">
        <v>11341060</v>
      </c>
      <c r="C287" s="1">
        <v>56623</v>
      </c>
      <c r="D287" s="1">
        <v>560</v>
      </c>
      <c r="F287" s="1">
        <v>56623</v>
      </c>
      <c r="G287" s="1" t="s">
        <v>96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29">
        <v>0</v>
      </c>
      <c r="R287" s="29">
        <v>0</v>
      </c>
      <c r="S287" s="29">
        <v>0</v>
      </c>
      <c r="T287" s="29">
        <v>0</v>
      </c>
      <c r="U287" s="29">
        <v>0</v>
      </c>
    </row>
    <row r="288" spans="1:21" x14ac:dyDescent="0.2">
      <c r="A288" s="1">
        <v>134</v>
      </c>
      <c r="B288" s="1">
        <v>11341060</v>
      </c>
      <c r="C288" s="1">
        <v>56652</v>
      </c>
      <c r="D288" s="1">
        <v>560</v>
      </c>
      <c r="F288" s="1">
        <v>56652</v>
      </c>
      <c r="G288" s="1" t="s">
        <v>119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29">
        <v>0</v>
      </c>
      <c r="R288" s="29">
        <v>0</v>
      </c>
      <c r="S288" s="29">
        <v>0</v>
      </c>
      <c r="T288" s="29">
        <v>0</v>
      </c>
      <c r="U288" s="29">
        <v>0</v>
      </c>
    </row>
    <row r="289" spans="1:21" x14ac:dyDescent="0.2">
      <c r="A289" s="1">
        <v>134</v>
      </c>
      <c r="B289" s="1">
        <v>11341060</v>
      </c>
      <c r="C289" s="1">
        <v>56694</v>
      </c>
      <c r="D289" s="1">
        <v>560</v>
      </c>
      <c r="F289" s="1">
        <v>56694</v>
      </c>
      <c r="G289" s="1" t="s">
        <v>45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0</v>
      </c>
    </row>
    <row r="290" spans="1:21" ht="15" thickBot="1" x14ac:dyDescent="0.25">
      <c r="A290" s="1" t="s">
        <v>47</v>
      </c>
      <c r="F290" s="1"/>
      <c r="G290" s="1"/>
      <c r="H290" s="30"/>
      <c r="I290" s="30"/>
      <c r="J290" s="30"/>
      <c r="K290" s="30"/>
      <c r="L290" s="30"/>
      <c r="M290" s="30"/>
      <c r="N290" s="30"/>
      <c r="O290" s="30"/>
      <c r="P290" s="30"/>
    </row>
    <row r="291" spans="1:21" ht="15" thickTop="1" x14ac:dyDescent="0.2">
      <c r="A291" s="1" t="s">
        <v>47</v>
      </c>
      <c r="B291" s="1">
        <v>11341060</v>
      </c>
      <c r="C291" s="31"/>
      <c r="D291" s="31"/>
      <c r="E291" s="31" t="s">
        <v>120</v>
      </c>
      <c r="F291" s="31" t="s">
        <v>121</v>
      </c>
      <c r="G291" s="31"/>
      <c r="H291" s="38">
        <f>SUM(H282:H290)</f>
        <v>0</v>
      </c>
      <c r="I291" s="38">
        <f t="shared" ref="I291:S291" si="62">SUM(I282:I290)</f>
        <v>0</v>
      </c>
      <c r="J291" s="38">
        <f t="shared" si="62"/>
        <v>0</v>
      </c>
      <c r="K291" s="38">
        <f t="shared" si="62"/>
        <v>0</v>
      </c>
      <c r="L291" s="38">
        <f t="shared" si="62"/>
        <v>0</v>
      </c>
      <c r="M291" s="38">
        <f t="shared" si="62"/>
        <v>0</v>
      </c>
      <c r="N291" s="38">
        <f t="shared" si="62"/>
        <v>0</v>
      </c>
      <c r="O291" s="38">
        <f t="shared" si="62"/>
        <v>0</v>
      </c>
      <c r="P291" s="38">
        <f t="shared" si="62"/>
        <v>0</v>
      </c>
      <c r="Q291" s="33">
        <f t="shared" si="62"/>
        <v>0</v>
      </c>
      <c r="R291" s="33">
        <f t="shared" si="62"/>
        <v>0</v>
      </c>
      <c r="S291" s="33">
        <f t="shared" si="62"/>
        <v>0</v>
      </c>
      <c r="T291" s="33">
        <f t="shared" ref="T291" si="63">SUM(T282:T290)</f>
        <v>0</v>
      </c>
      <c r="U291" s="33">
        <f t="shared" ref="U291" si="64">SUM(U282:U290)</f>
        <v>0</v>
      </c>
    </row>
    <row r="292" spans="1:21" x14ac:dyDescent="0.2">
      <c r="F292" s="1"/>
      <c r="G292" s="1"/>
      <c r="H292" s="30"/>
      <c r="I292" s="30"/>
      <c r="J292" s="30"/>
      <c r="K292" s="30"/>
      <c r="L292" s="30"/>
      <c r="M292" s="30"/>
      <c r="N292" s="30"/>
      <c r="O292" s="30"/>
      <c r="P292" s="30"/>
    </row>
    <row r="293" spans="1:21" x14ac:dyDescent="0.2">
      <c r="A293" s="1" t="s">
        <v>47</v>
      </c>
      <c r="F293" s="27" t="s">
        <v>122</v>
      </c>
      <c r="G293" s="1"/>
      <c r="H293" s="30"/>
      <c r="I293" s="30"/>
      <c r="J293" s="30"/>
      <c r="K293" s="30"/>
      <c r="L293" s="30"/>
      <c r="M293" s="30"/>
      <c r="N293" s="30"/>
      <c r="O293" s="30"/>
      <c r="P293" s="30"/>
    </row>
    <row r="294" spans="1:21" x14ac:dyDescent="0.2">
      <c r="A294" s="1">
        <v>134</v>
      </c>
      <c r="B294" s="1">
        <v>11341070</v>
      </c>
      <c r="C294" s="1">
        <v>50110</v>
      </c>
      <c r="D294" s="1">
        <v>500</v>
      </c>
      <c r="F294" s="1">
        <v>50110</v>
      </c>
      <c r="G294" s="1" t="s">
        <v>28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29">
        <v>0</v>
      </c>
      <c r="R294" s="29">
        <v>0</v>
      </c>
      <c r="S294" s="29">
        <v>0</v>
      </c>
      <c r="T294" s="29">
        <v>0</v>
      </c>
      <c r="U294" s="29">
        <v>0</v>
      </c>
    </row>
    <row r="295" spans="1:21" x14ac:dyDescent="0.2">
      <c r="A295" s="1">
        <v>134</v>
      </c>
      <c r="B295" s="1">
        <v>11341070</v>
      </c>
      <c r="C295" s="1">
        <v>50130</v>
      </c>
      <c r="D295" s="1">
        <v>501</v>
      </c>
      <c r="F295" s="1">
        <v>50130</v>
      </c>
      <c r="G295" s="1" t="s">
        <v>30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29">
        <v>0</v>
      </c>
      <c r="R295" s="29">
        <v>0</v>
      </c>
      <c r="S295" s="29">
        <v>0</v>
      </c>
      <c r="T295" s="29">
        <v>0</v>
      </c>
      <c r="U295" s="29">
        <v>0</v>
      </c>
    </row>
    <row r="296" spans="1:21" x14ac:dyDescent="0.2">
      <c r="A296" s="1">
        <v>134</v>
      </c>
      <c r="B296" s="1">
        <v>11341070</v>
      </c>
      <c r="C296" s="1">
        <v>53310</v>
      </c>
      <c r="D296" s="1">
        <v>530</v>
      </c>
      <c r="F296" s="1">
        <v>53310</v>
      </c>
      <c r="G296" s="1" t="s">
        <v>70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</row>
    <row r="297" spans="1:21" x14ac:dyDescent="0.2">
      <c r="A297" s="1">
        <v>134</v>
      </c>
      <c r="B297" s="1">
        <v>11341070</v>
      </c>
      <c r="C297" s="1">
        <v>53330</v>
      </c>
      <c r="D297" s="1">
        <v>530</v>
      </c>
      <c r="F297" s="1">
        <v>53330</v>
      </c>
      <c r="G297" s="1" t="s">
        <v>33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</row>
    <row r="298" spans="1:21" x14ac:dyDescent="0.2">
      <c r="A298" s="1">
        <v>134</v>
      </c>
      <c r="B298" s="1">
        <v>11341070</v>
      </c>
      <c r="C298" s="1">
        <v>53350</v>
      </c>
      <c r="D298" s="1">
        <v>530</v>
      </c>
      <c r="F298" s="1">
        <v>53350</v>
      </c>
      <c r="G298" s="1" t="s">
        <v>34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29">
        <v>0</v>
      </c>
      <c r="R298" s="29">
        <v>0</v>
      </c>
      <c r="S298" s="29">
        <v>0</v>
      </c>
      <c r="T298" s="29">
        <v>0</v>
      </c>
      <c r="U298" s="29">
        <v>0</v>
      </c>
    </row>
    <row r="299" spans="1:21" x14ac:dyDescent="0.2">
      <c r="A299" s="1">
        <v>134</v>
      </c>
      <c r="B299" s="1">
        <v>11341070</v>
      </c>
      <c r="C299" s="1">
        <v>54410</v>
      </c>
      <c r="D299" s="1">
        <v>540</v>
      </c>
      <c r="F299" s="1">
        <v>54410</v>
      </c>
      <c r="G299" s="1" t="s">
        <v>35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</row>
    <row r="300" spans="1:21" x14ac:dyDescent="0.2">
      <c r="A300" s="1">
        <v>134</v>
      </c>
      <c r="B300" s="1">
        <v>11341070</v>
      </c>
      <c r="C300" s="1">
        <v>55520</v>
      </c>
      <c r="D300" s="1">
        <v>550</v>
      </c>
      <c r="F300" s="1">
        <v>55520</v>
      </c>
      <c r="G300" s="1" t="s">
        <v>36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</row>
    <row r="301" spans="1:21" x14ac:dyDescent="0.2">
      <c r="A301" s="1">
        <v>134</v>
      </c>
      <c r="B301" s="1">
        <v>11341070</v>
      </c>
      <c r="C301" s="1">
        <v>55530</v>
      </c>
      <c r="D301" s="1">
        <v>550</v>
      </c>
      <c r="F301" s="1">
        <v>55530</v>
      </c>
      <c r="G301" s="1" t="s">
        <v>37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29">
        <v>0</v>
      </c>
      <c r="R301" s="29">
        <v>0</v>
      </c>
      <c r="S301" s="29">
        <v>0</v>
      </c>
      <c r="T301" s="29">
        <v>0</v>
      </c>
      <c r="U301" s="29">
        <v>0</v>
      </c>
    </row>
    <row r="302" spans="1:21" x14ac:dyDescent="0.2">
      <c r="A302" s="1">
        <v>134</v>
      </c>
      <c r="B302" s="1">
        <v>11341070</v>
      </c>
      <c r="C302" s="1">
        <v>55584</v>
      </c>
      <c r="D302" s="1">
        <v>550</v>
      </c>
      <c r="F302" s="1">
        <v>55584</v>
      </c>
      <c r="G302" s="1" t="s">
        <v>72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29">
        <v>0</v>
      </c>
      <c r="R302" s="29">
        <v>0</v>
      </c>
      <c r="S302" s="29">
        <v>0</v>
      </c>
      <c r="T302" s="29">
        <v>0</v>
      </c>
      <c r="U302" s="29">
        <v>0</v>
      </c>
    </row>
    <row r="303" spans="1:21" x14ac:dyDescent="0.2">
      <c r="A303" s="1">
        <v>134</v>
      </c>
      <c r="B303" s="1">
        <v>11341070</v>
      </c>
      <c r="C303" s="1">
        <v>56610</v>
      </c>
      <c r="D303" s="1">
        <v>560</v>
      </c>
      <c r="F303" s="1">
        <v>56610</v>
      </c>
      <c r="G303" s="1" t="s">
        <v>38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29">
        <v>0</v>
      </c>
      <c r="R303" s="29">
        <v>0</v>
      </c>
      <c r="S303" s="29">
        <v>0</v>
      </c>
      <c r="T303" s="29">
        <v>0</v>
      </c>
      <c r="U303" s="29">
        <v>0</v>
      </c>
    </row>
    <row r="304" spans="1:21" x14ac:dyDescent="0.2">
      <c r="A304" s="1">
        <v>134</v>
      </c>
      <c r="B304" s="1">
        <v>11341070</v>
      </c>
      <c r="C304" s="1">
        <v>56615</v>
      </c>
      <c r="D304" s="1">
        <v>560</v>
      </c>
      <c r="F304" s="1">
        <v>56615</v>
      </c>
      <c r="G304" s="1" t="s">
        <v>39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</row>
    <row r="305" spans="1:21" x14ac:dyDescent="0.2">
      <c r="A305" s="1">
        <v>134</v>
      </c>
      <c r="B305" s="1">
        <v>11341070</v>
      </c>
      <c r="C305" s="1">
        <v>56623</v>
      </c>
      <c r="D305" s="1">
        <v>560</v>
      </c>
      <c r="F305" s="1">
        <v>56623</v>
      </c>
      <c r="G305" s="1" t="s">
        <v>96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29">
        <v>0</v>
      </c>
      <c r="R305" s="29">
        <v>0</v>
      </c>
      <c r="S305" s="29">
        <v>0</v>
      </c>
      <c r="T305" s="29">
        <v>0</v>
      </c>
      <c r="U305" s="29">
        <v>0</v>
      </c>
    </row>
    <row r="306" spans="1:21" x14ac:dyDescent="0.2">
      <c r="A306" s="1">
        <v>134</v>
      </c>
      <c r="B306" s="1">
        <v>11341070</v>
      </c>
      <c r="C306" s="1">
        <v>56655</v>
      </c>
      <c r="D306" s="1">
        <v>560</v>
      </c>
      <c r="F306" s="1">
        <v>56655</v>
      </c>
      <c r="G306" s="1" t="s">
        <v>40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29">
        <v>0</v>
      </c>
      <c r="R306" s="29">
        <v>0</v>
      </c>
      <c r="S306" s="29">
        <v>0</v>
      </c>
      <c r="T306" s="29">
        <v>0</v>
      </c>
      <c r="U306" s="29">
        <v>0</v>
      </c>
    </row>
    <row r="307" spans="1:21" x14ac:dyDescent="0.2">
      <c r="A307" s="1">
        <v>134</v>
      </c>
      <c r="B307" s="1">
        <v>11341070</v>
      </c>
      <c r="C307" s="1">
        <v>56694</v>
      </c>
      <c r="D307" s="1">
        <v>560</v>
      </c>
      <c r="F307" s="1">
        <v>56694</v>
      </c>
      <c r="G307" s="1" t="s">
        <v>45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29">
        <v>0</v>
      </c>
      <c r="R307" s="29">
        <v>0</v>
      </c>
      <c r="S307" s="29">
        <v>0</v>
      </c>
      <c r="T307" s="29">
        <v>0</v>
      </c>
      <c r="U307" s="29">
        <v>0</v>
      </c>
    </row>
    <row r="308" spans="1:21" ht="15" thickBot="1" x14ac:dyDescent="0.25">
      <c r="A308" s="1" t="s">
        <v>47</v>
      </c>
      <c r="F308" s="1"/>
      <c r="G308" s="1"/>
      <c r="H308" s="30"/>
      <c r="I308" s="30"/>
      <c r="J308" s="30"/>
      <c r="K308" s="30"/>
      <c r="L308" s="30"/>
      <c r="M308" s="30"/>
      <c r="N308" s="30"/>
      <c r="O308" s="30"/>
      <c r="P308" s="30"/>
    </row>
    <row r="309" spans="1:21" ht="15" thickTop="1" x14ac:dyDescent="0.2">
      <c r="A309" s="1" t="s">
        <v>47</v>
      </c>
      <c r="B309" s="1">
        <v>11341070</v>
      </c>
      <c r="C309" s="31"/>
      <c r="D309" s="31"/>
      <c r="E309" s="31" t="s">
        <v>123</v>
      </c>
      <c r="F309" s="31" t="s">
        <v>124</v>
      </c>
      <c r="G309" s="31"/>
      <c r="H309" s="38">
        <f>SUM(H294:H308)</f>
        <v>0</v>
      </c>
      <c r="I309" s="38">
        <f t="shared" ref="I309:S309" si="65">SUM(I294:I308)</f>
        <v>0</v>
      </c>
      <c r="J309" s="38">
        <f t="shared" si="65"/>
        <v>0</v>
      </c>
      <c r="K309" s="38">
        <f t="shared" si="65"/>
        <v>0</v>
      </c>
      <c r="L309" s="38">
        <f t="shared" si="65"/>
        <v>0</v>
      </c>
      <c r="M309" s="38">
        <f t="shared" si="65"/>
        <v>0</v>
      </c>
      <c r="N309" s="38">
        <f t="shared" si="65"/>
        <v>0</v>
      </c>
      <c r="O309" s="38">
        <f t="shared" si="65"/>
        <v>0</v>
      </c>
      <c r="P309" s="38">
        <f t="shared" si="65"/>
        <v>0</v>
      </c>
      <c r="Q309" s="33">
        <f t="shared" si="65"/>
        <v>0</v>
      </c>
      <c r="R309" s="33">
        <f t="shared" si="65"/>
        <v>0</v>
      </c>
      <c r="S309" s="33">
        <f t="shared" si="65"/>
        <v>0</v>
      </c>
      <c r="T309" s="33">
        <f t="shared" ref="T309" si="66">SUM(T294:T308)</f>
        <v>0</v>
      </c>
      <c r="U309" s="33">
        <f t="shared" ref="U309" si="67">SUM(U294:U308)</f>
        <v>0</v>
      </c>
    </row>
    <row r="310" spans="1:21" x14ac:dyDescent="0.2">
      <c r="A310" s="1" t="s">
        <v>47</v>
      </c>
      <c r="F310" s="1"/>
      <c r="G310" s="1"/>
      <c r="H310" s="30"/>
      <c r="I310" s="30"/>
      <c r="J310" s="30"/>
      <c r="K310" s="30"/>
      <c r="L310" s="30"/>
      <c r="M310" s="30"/>
      <c r="N310" s="30"/>
      <c r="O310" s="30"/>
      <c r="P310" s="30"/>
    </row>
    <row r="311" spans="1:21" x14ac:dyDescent="0.2">
      <c r="A311" s="1" t="s">
        <v>125</v>
      </c>
      <c r="F311" s="1"/>
      <c r="G311" s="1"/>
      <c r="H311" s="30"/>
      <c r="I311" s="30"/>
      <c r="J311" s="30"/>
      <c r="K311" s="30"/>
      <c r="L311" s="30"/>
      <c r="M311" s="30"/>
      <c r="N311" s="30"/>
      <c r="O311" s="30"/>
      <c r="P311" s="30"/>
    </row>
    <row r="312" spans="1:21" x14ac:dyDescent="0.2">
      <c r="F312" s="27" t="s">
        <v>51</v>
      </c>
      <c r="G312" s="1"/>
      <c r="H312" s="30"/>
      <c r="I312" s="30"/>
      <c r="J312" s="30"/>
      <c r="K312" s="30"/>
      <c r="L312" s="30"/>
      <c r="M312" s="30"/>
      <c r="N312" s="30"/>
      <c r="O312" s="30"/>
      <c r="P312" s="30"/>
    </row>
    <row r="313" spans="1:21" x14ac:dyDescent="0.2">
      <c r="A313" s="1" t="s">
        <v>47</v>
      </c>
      <c r="F313" s="1">
        <v>500</v>
      </c>
      <c r="G313" s="1" t="s">
        <v>53</v>
      </c>
      <c r="H313" s="30">
        <f t="shared" ref="H313:U322" si="68">SUMIF($D$258:$D$309,$F313,H$258:H$309)</f>
        <v>0</v>
      </c>
      <c r="I313" s="30">
        <f t="shared" si="68"/>
        <v>0</v>
      </c>
      <c r="J313" s="30">
        <f t="shared" si="68"/>
        <v>0</v>
      </c>
      <c r="K313" s="30">
        <f t="shared" si="68"/>
        <v>0</v>
      </c>
      <c r="L313" s="30">
        <f t="shared" si="68"/>
        <v>0</v>
      </c>
      <c r="M313" s="30">
        <f t="shared" si="68"/>
        <v>0</v>
      </c>
      <c r="N313" s="30">
        <f t="shared" si="68"/>
        <v>0</v>
      </c>
      <c r="O313" s="30">
        <f t="shared" si="68"/>
        <v>0</v>
      </c>
      <c r="P313" s="30">
        <f t="shared" si="68"/>
        <v>0</v>
      </c>
      <c r="Q313" s="29">
        <f t="shared" si="68"/>
        <v>0</v>
      </c>
      <c r="R313" s="29">
        <f t="shared" si="68"/>
        <v>0</v>
      </c>
      <c r="S313" s="29">
        <f t="shared" si="68"/>
        <v>0</v>
      </c>
      <c r="T313" s="29">
        <f t="shared" si="68"/>
        <v>0</v>
      </c>
      <c r="U313" s="29">
        <f t="shared" si="68"/>
        <v>0</v>
      </c>
    </row>
    <row r="314" spans="1:21" x14ac:dyDescent="0.2">
      <c r="A314" s="1" t="s">
        <v>47</v>
      </c>
      <c r="F314" s="1">
        <v>501</v>
      </c>
      <c r="G314" s="1" t="s">
        <v>30</v>
      </c>
      <c r="H314" s="30">
        <f t="shared" si="68"/>
        <v>0</v>
      </c>
      <c r="I314" s="30">
        <f t="shared" si="68"/>
        <v>0</v>
      </c>
      <c r="J314" s="30">
        <f t="shared" si="68"/>
        <v>0</v>
      </c>
      <c r="K314" s="30">
        <f t="shared" si="68"/>
        <v>0</v>
      </c>
      <c r="L314" s="30">
        <f t="shared" si="68"/>
        <v>0</v>
      </c>
      <c r="M314" s="30">
        <f t="shared" si="68"/>
        <v>0</v>
      </c>
      <c r="N314" s="30">
        <f t="shared" si="68"/>
        <v>0</v>
      </c>
      <c r="O314" s="30">
        <f t="shared" si="68"/>
        <v>0</v>
      </c>
      <c r="P314" s="30">
        <f t="shared" si="68"/>
        <v>0</v>
      </c>
      <c r="Q314" s="29">
        <f t="shared" si="68"/>
        <v>0</v>
      </c>
      <c r="R314" s="29">
        <f t="shared" si="68"/>
        <v>0</v>
      </c>
      <c r="S314" s="29">
        <f t="shared" si="68"/>
        <v>0</v>
      </c>
      <c r="T314" s="29">
        <f t="shared" si="68"/>
        <v>0</v>
      </c>
      <c r="U314" s="29">
        <f t="shared" si="68"/>
        <v>0</v>
      </c>
    </row>
    <row r="315" spans="1:21" x14ac:dyDescent="0.2">
      <c r="A315" s="1" t="s">
        <v>47</v>
      </c>
      <c r="F315" s="1">
        <v>502</v>
      </c>
      <c r="G315" s="1" t="s">
        <v>56</v>
      </c>
      <c r="H315" s="30">
        <f t="shared" si="68"/>
        <v>0</v>
      </c>
      <c r="I315" s="30">
        <f t="shared" si="68"/>
        <v>0</v>
      </c>
      <c r="J315" s="30">
        <f t="shared" si="68"/>
        <v>0</v>
      </c>
      <c r="K315" s="30">
        <f t="shared" si="68"/>
        <v>0</v>
      </c>
      <c r="L315" s="30">
        <f t="shared" si="68"/>
        <v>0</v>
      </c>
      <c r="M315" s="30">
        <f t="shared" si="68"/>
        <v>0</v>
      </c>
      <c r="N315" s="30">
        <f t="shared" si="68"/>
        <v>0</v>
      </c>
      <c r="O315" s="30">
        <f t="shared" si="68"/>
        <v>0</v>
      </c>
      <c r="P315" s="30">
        <f t="shared" si="68"/>
        <v>0</v>
      </c>
      <c r="Q315" s="29">
        <f t="shared" si="68"/>
        <v>0</v>
      </c>
      <c r="R315" s="29">
        <f t="shared" si="68"/>
        <v>0</v>
      </c>
      <c r="S315" s="29">
        <f t="shared" si="68"/>
        <v>0</v>
      </c>
      <c r="T315" s="29">
        <f t="shared" si="68"/>
        <v>0</v>
      </c>
      <c r="U315" s="29">
        <f t="shared" si="68"/>
        <v>0</v>
      </c>
    </row>
    <row r="316" spans="1:21" x14ac:dyDescent="0.2">
      <c r="A316" s="1" t="s">
        <v>47</v>
      </c>
      <c r="F316" s="1">
        <v>520</v>
      </c>
      <c r="G316" s="1" t="s">
        <v>57</v>
      </c>
      <c r="H316" s="30">
        <f t="shared" si="68"/>
        <v>0</v>
      </c>
      <c r="I316" s="30">
        <f t="shared" si="68"/>
        <v>0</v>
      </c>
      <c r="J316" s="30">
        <f t="shared" si="68"/>
        <v>0</v>
      </c>
      <c r="K316" s="30">
        <f t="shared" si="68"/>
        <v>0</v>
      </c>
      <c r="L316" s="30">
        <f t="shared" si="68"/>
        <v>0</v>
      </c>
      <c r="M316" s="30">
        <f t="shared" si="68"/>
        <v>0</v>
      </c>
      <c r="N316" s="30">
        <f t="shared" si="68"/>
        <v>0</v>
      </c>
      <c r="O316" s="30">
        <f t="shared" si="68"/>
        <v>0</v>
      </c>
      <c r="P316" s="30">
        <f t="shared" si="68"/>
        <v>0</v>
      </c>
      <c r="Q316" s="29">
        <f t="shared" si="68"/>
        <v>0</v>
      </c>
      <c r="R316" s="29">
        <f t="shared" si="68"/>
        <v>0</v>
      </c>
      <c r="S316" s="29">
        <f t="shared" si="68"/>
        <v>0</v>
      </c>
      <c r="T316" s="29">
        <f t="shared" si="68"/>
        <v>0</v>
      </c>
      <c r="U316" s="29">
        <f t="shared" si="68"/>
        <v>0</v>
      </c>
    </row>
    <row r="317" spans="1:21" x14ac:dyDescent="0.2">
      <c r="A317" s="1" t="s">
        <v>47</v>
      </c>
      <c r="F317" s="1">
        <v>530</v>
      </c>
      <c r="G317" s="1" t="s">
        <v>58</v>
      </c>
      <c r="H317" s="30">
        <f t="shared" si="68"/>
        <v>0</v>
      </c>
      <c r="I317" s="30">
        <f t="shared" si="68"/>
        <v>0</v>
      </c>
      <c r="J317" s="30">
        <f t="shared" si="68"/>
        <v>0</v>
      </c>
      <c r="K317" s="30">
        <f t="shared" si="68"/>
        <v>0</v>
      </c>
      <c r="L317" s="30">
        <f t="shared" si="68"/>
        <v>0</v>
      </c>
      <c r="M317" s="30">
        <f t="shared" si="68"/>
        <v>0</v>
      </c>
      <c r="N317" s="30">
        <f t="shared" si="68"/>
        <v>0</v>
      </c>
      <c r="O317" s="30">
        <f t="shared" si="68"/>
        <v>0</v>
      </c>
      <c r="P317" s="30">
        <f t="shared" si="68"/>
        <v>0</v>
      </c>
      <c r="Q317" s="29">
        <f t="shared" si="68"/>
        <v>0</v>
      </c>
      <c r="R317" s="29">
        <f t="shared" si="68"/>
        <v>0</v>
      </c>
      <c r="S317" s="29">
        <f t="shared" si="68"/>
        <v>0</v>
      </c>
      <c r="T317" s="29">
        <f t="shared" si="68"/>
        <v>0</v>
      </c>
      <c r="U317" s="29">
        <f t="shared" si="68"/>
        <v>0</v>
      </c>
    </row>
    <row r="318" spans="1:21" x14ac:dyDescent="0.2">
      <c r="A318" s="1" t="s">
        <v>47</v>
      </c>
      <c r="F318" s="1">
        <v>540</v>
      </c>
      <c r="G318" s="1" t="s">
        <v>59</v>
      </c>
      <c r="H318" s="30">
        <f t="shared" si="68"/>
        <v>0</v>
      </c>
      <c r="I318" s="30">
        <f t="shared" si="68"/>
        <v>0</v>
      </c>
      <c r="J318" s="30">
        <f t="shared" si="68"/>
        <v>0</v>
      </c>
      <c r="K318" s="30">
        <f t="shared" si="68"/>
        <v>0</v>
      </c>
      <c r="L318" s="30">
        <f t="shared" si="68"/>
        <v>0</v>
      </c>
      <c r="M318" s="30">
        <f t="shared" si="68"/>
        <v>0</v>
      </c>
      <c r="N318" s="30">
        <f t="shared" si="68"/>
        <v>0</v>
      </c>
      <c r="O318" s="30">
        <f t="shared" si="68"/>
        <v>0</v>
      </c>
      <c r="P318" s="30">
        <f t="shared" si="68"/>
        <v>0</v>
      </c>
      <c r="Q318" s="29">
        <f t="shared" si="68"/>
        <v>0</v>
      </c>
      <c r="R318" s="29">
        <f t="shared" si="68"/>
        <v>0</v>
      </c>
      <c r="S318" s="29">
        <f t="shared" si="68"/>
        <v>0</v>
      </c>
      <c r="T318" s="29">
        <f t="shared" si="68"/>
        <v>0</v>
      </c>
      <c r="U318" s="29">
        <f t="shared" si="68"/>
        <v>0</v>
      </c>
    </row>
    <row r="319" spans="1:21" x14ac:dyDescent="0.2">
      <c r="A319" s="1" t="s">
        <v>47</v>
      </c>
      <c r="F319" s="1">
        <v>550</v>
      </c>
      <c r="G319" s="1" t="s">
        <v>60</v>
      </c>
      <c r="H319" s="30">
        <f t="shared" si="68"/>
        <v>0</v>
      </c>
      <c r="I319" s="30">
        <f t="shared" si="68"/>
        <v>0</v>
      </c>
      <c r="J319" s="30">
        <f t="shared" si="68"/>
        <v>0</v>
      </c>
      <c r="K319" s="30">
        <f t="shared" si="68"/>
        <v>0</v>
      </c>
      <c r="L319" s="30">
        <f t="shared" si="68"/>
        <v>0</v>
      </c>
      <c r="M319" s="30">
        <f t="shared" si="68"/>
        <v>0</v>
      </c>
      <c r="N319" s="30">
        <f t="shared" si="68"/>
        <v>0</v>
      </c>
      <c r="O319" s="30">
        <f t="shared" si="68"/>
        <v>0</v>
      </c>
      <c r="P319" s="30">
        <f t="shared" si="68"/>
        <v>0</v>
      </c>
      <c r="Q319" s="29">
        <f t="shared" si="68"/>
        <v>0</v>
      </c>
      <c r="R319" s="29">
        <f t="shared" si="68"/>
        <v>0</v>
      </c>
      <c r="S319" s="29">
        <f t="shared" si="68"/>
        <v>0</v>
      </c>
      <c r="T319" s="29">
        <f t="shared" si="68"/>
        <v>0</v>
      </c>
      <c r="U319" s="29">
        <f t="shared" si="68"/>
        <v>0</v>
      </c>
    </row>
    <row r="320" spans="1:21" x14ac:dyDescent="0.2">
      <c r="A320" s="1" t="s">
        <v>47</v>
      </c>
      <c r="F320" s="1">
        <v>560</v>
      </c>
      <c r="G320" s="1" t="s">
        <v>61</v>
      </c>
      <c r="H320" s="30">
        <f t="shared" si="68"/>
        <v>0</v>
      </c>
      <c r="I320" s="30">
        <f t="shared" si="68"/>
        <v>0</v>
      </c>
      <c r="J320" s="30">
        <f t="shared" si="68"/>
        <v>0</v>
      </c>
      <c r="K320" s="30">
        <f t="shared" si="68"/>
        <v>0</v>
      </c>
      <c r="L320" s="30">
        <f t="shared" si="68"/>
        <v>0</v>
      </c>
      <c r="M320" s="30">
        <f t="shared" si="68"/>
        <v>0</v>
      </c>
      <c r="N320" s="30">
        <f t="shared" si="68"/>
        <v>0</v>
      </c>
      <c r="O320" s="30">
        <f t="shared" si="68"/>
        <v>0</v>
      </c>
      <c r="P320" s="30">
        <f t="shared" si="68"/>
        <v>0</v>
      </c>
      <c r="Q320" s="29">
        <f t="shared" si="68"/>
        <v>0</v>
      </c>
      <c r="R320" s="29">
        <f t="shared" si="68"/>
        <v>0</v>
      </c>
      <c r="S320" s="29">
        <f t="shared" si="68"/>
        <v>0</v>
      </c>
      <c r="T320" s="29">
        <f t="shared" si="68"/>
        <v>0</v>
      </c>
      <c r="U320" s="29">
        <f t="shared" si="68"/>
        <v>0</v>
      </c>
    </row>
    <row r="321" spans="1:21" x14ac:dyDescent="0.2">
      <c r="A321" s="1" t="s">
        <v>47</v>
      </c>
      <c r="F321" s="1">
        <v>570</v>
      </c>
      <c r="G321" s="1" t="s">
        <v>62</v>
      </c>
      <c r="H321" s="30">
        <f t="shared" si="68"/>
        <v>0</v>
      </c>
      <c r="I321" s="30">
        <f t="shared" si="68"/>
        <v>0</v>
      </c>
      <c r="J321" s="30">
        <f t="shared" si="68"/>
        <v>0</v>
      </c>
      <c r="K321" s="30">
        <f t="shared" si="68"/>
        <v>0</v>
      </c>
      <c r="L321" s="30">
        <f t="shared" si="68"/>
        <v>0</v>
      </c>
      <c r="M321" s="30">
        <f t="shared" si="68"/>
        <v>0</v>
      </c>
      <c r="N321" s="30">
        <f t="shared" si="68"/>
        <v>0</v>
      </c>
      <c r="O321" s="30">
        <f t="shared" si="68"/>
        <v>0</v>
      </c>
      <c r="P321" s="30">
        <f t="shared" si="68"/>
        <v>0</v>
      </c>
      <c r="Q321" s="29">
        <f t="shared" si="68"/>
        <v>0</v>
      </c>
      <c r="R321" s="29">
        <f t="shared" si="68"/>
        <v>0</v>
      </c>
      <c r="S321" s="29">
        <f t="shared" si="68"/>
        <v>0</v>
      </c>
      <c r="T321" s="29">
        <f t="shared" si="68"/>
        <v>0</v>
      </c>
      <c r="U321" s="29">
        <f t="shared" si="68"/>
        <v>0</v>
      </c>
    </row>
    <row r="322" spans="1:21" x14ac:dyDescent="0.2">
      <c r="A322" s="1" t="s">
        <v>47</v>
      </c>
      <c r="F322" s="1">
        <v>580</v>
      </c>
      <c r="G322" s="1" t="s">
        <v>32</v>
      </c>
      <c r="H322" s="30">
        <f t="shared" si="68"/>
        <v>0</v>
      </c>
      <c r="I322" s="30">
        <f t="shared" si="68"/>
        <v>0</v>
      </c>
      <c r="J322" s="30">
        <f t="shared" si="68"/>
        <v>0</v>
      </c>
      <c r="K322" s="30">
        <f t="shared" si="68"/>
        <v>0</v>
      </c>
      <c r="L322" s="30">
        <f t="shared" si="68"/>
        <v>0</v>
      </c>
      <c r="M322" s="30">
        <f t="shared" si="68"/>
        <v>0</v>
      </c>
      <c r="N322" s="30">
        <f t="shared" si="68"/>
        <v>0</v>
      </c>
      <c r="O322" s="30">
        <f t="shared" si="68"/>
        <v>0</v>
      </c>
      <c r="P322" s="30">
        <f t="shared" si="68"/>
        <v>0</v>
      </c>
      <c r="Q322" s="29">
        <f t="shared" si="68"/>
        <v>0</v>
      </c>
      <c r="R322" s="29">
        <f t="shared" si="68"/>
        <v>0</v>
      </c>
      <c r="S322" s="29">
        <f t="shared" si="68"/>
        <v>0</v>
      </c>
      <c r="T322" s="29">
        <f t="shared" si="68"/>
        <v>0</v>
      </c>
      <c r="U322" s="29">
        <f t="shared" si="68"/>
        <v>0</v>
      </c>
    </row>
    <row r="323" spans="1:21" x14ac:dyDescent="0.2">
      <c r="A323" s="1" t="s">
        <v>47</v>
      </c>
      <c r="F323" s="1"/>
      <c r="G323" s="1"/>
      <c r="H323" s="30"/>
      <c r="I323" s="30"/>
      <c r="J323" s="30"/>
      <c r="K323" s="30"/>
      <c r="L323" s="30"/>
      <c r="M323" s="30"/>
      <c r="N323" s="30"/>
      <c r="O323" s="30"/>
      <c r="P323" s="30"/>
    </row>
    <row r="324" spans="1:21" x14ac:dyDescent="0.2">
      <c r="A324" s="1" t="s">
        <v>47</v>
      </c>
      <c r="F324" s="1"/>
      <c r="G324" s="44" t="s">
        <v>63</v>
      </c>
      <c r="H324" s="45">
        <f>SUM(H313:H323)</f>
        <v>0</v>
      </c>
      <c r="I324" s="45">
        <f t="shared" ref="I324:S324" si="69">SUM(I313:I323)</f>
        <v>0</v>
      </c>
      <c r="J324" s="45">
        <f t="shared" si="69"/>
        <v>0</v>
      </c>
      <c r="K324" s="45">
        <f t="shared" si="69"/>
        <v>0</v>
      </c>
      <c r="L324" s="45">
        <f t="shared" si="69"/>
        <v>0</v>
      </c>
      <c r="M324" s="45">
        <f t="shared" si="69"/>
        <v>0</v>
      </c>
      <c r="N324" s="45">
        <f t="shared" si="69"/>
        <v>0</v>
      </c>
      <c r="O324" s="45">
        <f t="shared" si="69"/>
        <v>0</v>
      </c>
      <c r="P324" s="45">
        <f t="shared" si="69"/>
        <v>0</v>
      </c>
      <c r="Q324" s="46">
        <f t="shared" si="69"/>
        <v>0</v>
      </c>
      <c r="R324" s="46">
        <f t="shared" si="69"/>
        <v>0</v>
      </c>
      <c r="S324" s="46">
        <f t="shared" si="69"/>
        <v>0</v>
      </c>
      <c r="T324" s="46">
        <f t="shared" ref="T324" si="70">SUM(T313:T323)</f>
        <v>0</v>
      </c>
      <c r="U324" s="46">
        <f t="shared" ref="U324" si="71">SUM(U313:U323)</f>
        <v>0</v>
      </c>
    </row>
    <row r="325" spans="1:21" x14ac:dyDescent="0.2">
      <c r="A325" s="1" t="s">
        <v>47</v>
      </c>
      <c r="F325" s="1"/>
      <c r="G325" s="1"/>
      <c r="H325" s="30"/>
      <c r="I325" s="30"/>
      <c r="J325" s="30"/>
      <c r="K325" s="30"/>
      <c r="L325" s="30"/>
      <c r="M325" s="30"/>
      <c r="N325" s="30"/>
      <c r="O325" s="30"/>
      <c r="P325" s="30"/>
    </row>
    <row r="326" spans="1:21" x14ac:dyDescent="0.2">
      <c r="A326" s="1" t="s">
        <v>47</v>
      </c>
      <c r="E326" s="27" t="s">
        <v>126</v>
      </c>
      <c r="F326" s="1"/>
      <c r="G326" s="1"/>
      <c r="H326" s="30"/>
      <c r="I326" s="30"/>
      <c r="J326" s="30"/>
      <c r="K326" s="30"/>
      <c r="L326" s="30"/>
      <c r="M326" s="30"/>
      <c r="N326" s="30"/>
      <c r="O326" s="30"/>
      <c r="P326" s="30"/>
    </row>
    <row r="327" spans="1:21" x14ac:dyDescent="0.2">
      <c r="A327" s="1" t="s">
        <v>47</v>
      </c>
      <c r="F327" s="27" t="s">
        <v>27</v>
      </c>
      <c r="G327" s="1"/>
      <c r="H327" s="30"/>
      <c r="I327" s="30"/>
      <c r="J327" s="30"/>
      <c r="K327" s="30"/>
      <c r="L327" s="30"/>
      <c r="M327" s="30"/>
      <c r="N327" s="30"/>
      <c r="O327" s="30"/>
      <c r="P327" s="30"/>
    </row>
    <row r="328" spans="1:21" x14ac:dyDescent="0.2">
      <c r="A328" s="1">
        <v>135</v>
      </c>
      <c r="B328" s="1">
        <v>11351010</v>
      </c>
      <c r="C328" s="1">
        <v>50110</v>
      </c>
      <c r="D328" s="1">
        <v>500</v>
      </c>
      <c r="F328" s="1">
        <v>50110</v>
      </c>
      <c r="G328" s="1" t="s">
        <v>28</v>
      </c>
      <c r="H328" s="30">
        <v>139015</v>
      </c>
      <c r="I328" s="30">
        <v>140650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29">
        <v>0</v>
      </c>
      <c r="R328" s="29">
        <v>0</v>
      </c>
      <c r="S328" s="29">
        <v>0</v>
      </c>
      <c r="T328" s="29">
        <v>0</v>
      </c>
      <c r="U328" s="29">
        <v>0</v>
      </c>
    </row>
    <row r="329" spans="1:21" x14ac:dyDescent="0.2">
      <c r="A329" s="1">
        <v>135</v>
      </c>
      <c r="B329" s="1">
        <v>11351010</v>
      </c>
      <c r="C329" s="1">
        <v>51000</v>
      </c>
      <c r="D329" s="1">
        <v>580</v>
      </c>
      <c r="F329" s="1">
        <v>51000</v>
      </c>
      <c r="G329" s="1" t="s">
        <v>32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29">
        <v>0</v>
      </c>
      <c r="R329" s="29">
        <v>0</v>
      </c>
      <c r="S329" s="29">
        <v>0</v>
      </c>
      <c r="T329" s="29">
        <v>0</v>
      </c>
      <c r="U329" s="29">
        <v>0</v>
      </c>
    </row>
    <row r="330" spans="1:21" x14ac:dyDescent="0.2">
      <c r="A330" s="1">
        <v>135</v>
      </c>
      <c r="B330" s="1">
        <v>11351010</v>
      </c>
      <c r="C330" s="1">
        <v>53310</v>
      </c>
      <c r="D330" s="1">
        <v>530</v>
      </c>
      <c r="F330" s="1">
        <v>53310</v>
      </c>
      <c r="G330" s="1" t="s">
        <v>70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29">
        <v>0</v>
      </c>
      <c r="R330" s="29">
        <v>0</v>
      </c>
      <c r="S330" s="29">
        <v>0</v>
      </c>
      <c r="T330" s="29">
        <v>0</v>
      </c>
      <c r="U330" s="29">
        <v>0</v>
      </c>
    </row>
    <row r="331" spans="1:21" x14ac:dyDescent="0.2">
      <c r="A331" s="1">
        <v>135</v>
      </c>
      <c r="B331" s="1">
        <v>11351010</v>
      </c>
      <c r="C331" s="1">
        <v>54410</v>
      </c>
      <c r="D331" s="1">
        <v>540</v>
      </c>
      <c r="F331" s="1">
        <v>54410</v>
      </c>
      <c r="G331" s="1" t="s">
        <v>35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29">
        <v>0</v>
      </c>
      <c r="R331" s="29">
        <v>0</v>
      </c>
      <c r="S331" s="29">
        <v>0</v>
      </c>
      <c r="T331" s="29">
        <v>0</v>
      </c>
      <c r="U331" s="29">
        <v>0</v>
      </c>
    </row>
    <row r="332" spans="1:21" x14ac:dyDescent="0.2">
      <c r="A332" s="1">
        <v>135</v>
      </c>
      <c r="B332" s="1">
        <v>11351010</v>
      </c>
      <c r="C332" s="1">
        <v>55520</v>
      </c>
      <c r="D332" s="1">
        <v>550</v>
      </c>
      <c r="F332" s="1">
        <v>55520</v>
      </c>
      <c r="G332" s="1" t="s">
        <v>36</v>
      </c>
      <c r="H332" s="30">
        <v>700</v>
      </c>
      <c r="I332" s="30">
        <v>900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29">
        <v>0</v>
      </c>
      <c r="R332" s="29">
        <v>0</v>
      </c>
      <c r="S332" s="29">
        <v>0</v>
      </c>
      <c r="T332" s="29">
        <v>0</v>
      </c>
      <c r="U332" s="29">
        <v>0</v>
      </c>
    </row>
    <row r="333" spans="1:21" x14ac:dyDescent="0.2">
      <c r="A333" s="1">
        <v>135</v>
      </c>
      <c r="B333" s="1">
        <v>11351010</v>
      </c>
      <c r="C333" s="1">
        <v>55530</v>
      </c>
      <c r="D333" s="1">
        <v>550</v>
      </c>
      <c r="F333" s="1">
        <v>55530</v>
      </c>
      <c r="G333" s="1" t="s">
        <v>37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29">
        <v>0</v>
      </c>
      <c r="R333" s="29">
        <v>0</v>
      </c>
      <c r="S333" s="29">
        <v>0</v>
      </c>
      <c r="T333" s="29">
        <v>0</v>
      </c>
      <c r="U333" s="29">
        <v>0</v>
      </c>
    </row>
    <row r="334" spans="1:21" x14ac:dyDescent="0.2">
      <c r="A334" s="1">
        <v>135</v>
      </c>
      <c r="B334" s="1">
        <v>11351010</v>
      </c>
      <c r="C334" s="1">
        <v>56615</v>
      </c>
      <c r="D334" s="1">
        <v>560</v>
      </c>
      <c r="F334" s="1">
        <v>56615</v>
      </c>
      <c r="G334" s="1" t="s">
        <v>39</v>
      </c>
      <c r="H334" s="30">
        <v>3000</v>
      </c>
      <c r="I334" s="30">
        <v>3000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29">
        <v>0</v>
      </c>
      <c r="R334" s="29">
        <v>0</v>
      </c>
      <c r="S334" s="29">
        <v>0</v>
      </c>
      <c r="T334" s="29">
        <v>0</v>
      </c>
      <c r="U334" s="29">
        <v>0</v>
      </c>
    </row>
    <row r="335" spans="1:21" x14ac:dyDescent="0.2">
      <c r="A335" s="1">
        <v>135</v>
      </c>
      <c r="B335" s="1">
        <v>11351010</v>
      </c>
      <c r="C335" s="1">
        <v>56642</v>
      </c>
      <c r="D335" s="1">
        <v>560</v>
      </c>
      <c r="F335" s="1">
        <v>56642</v>
      </c>
      <c r="G335" s="1" t="s">
        <v>97</v>
      </c>
      <c r="H335" s="30">
        <v>5000</v>
      </c>
      <c r="I335" s="30">
        <v>5000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29">
        <v>0</v>
      </c>
      <c r="R335" s="29">
        <v>0</v>
      </c>
      <c r="S335" s="29">
        <v>0</v>
      </c>
      <c r="T335" s="29">
        <v>0</v>
      </c>
      <c r="U335" s="29">
        <v>0</v>
      </c>
    </row>
    <row r="336" spans="1:21" x14ac:dyDescent="0.2">
      <c r="A336" s="1">
        <v>135</v>
      </c>
      <c r="B336" s="1">
        <v>11351010</v>
      </c>
      <c r="C336" s="1">
        <v>56655</v>
      </c>
      <c r="D336" s="1">
        <v>560</v>
      </c>
      <c r="F336" s="1">
        <v>56655</v>
      </c>
      <c r="G336" s="1" t="s">
        <v>40</v>
      </c>
      <c r="H336" s="30">
        <v>4000</v>
      </c>
      <c r="I336" s="30">
        <v>4000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29">
        <v>0</v>
      </c>
      <c r="R336" s="29">
        <v>0</v>
      </c>
      <c r="S336" s="29">
        <v>0</v>
      </c>
      <c r="T336" s="29">
        <v>0</v>
      </c>
      <c r="U336" s="29">
        <v>0</v>
      </c>
    </row>
    <row r="337" spans="1:21" x14ac:dyDescent="0.2">
      <c r="A337" s="1">
        <v>135</v>
      </c>
      <c r="B337" s="1">
        <v>11351010</v>
      </c>
      <c r="C337" s="1">
        <v>56656</v>
      </c>
      <c r="D337" s="1">
        <v>560</v>
      </c>
      <c r="F337" s="1">
        <v>56656</v>
      </c>
      <c r="G337" s="1" t="s">
        <v>41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29">
        <v>0</v>
      </c>
      <c r="R337" s="29">
        <v>0</v>
      </c>
      <c r="S337" s="29">
        <v>0</v>
      </c>
      <c r="T337" s="29">
        <v>0</v>
      </c>
      <c r="U337" s="29">
        <v>0</v>
      </c>
    </row>
    <row r="338" spans="1:21" x14ac:dyDescent="0.2">
      <c r="A338" s="1">
        <v>135</v>
      </c>
      <c r="B338" s="1">
        <v>11351010</v>
      </c>
      <c r="C338" s="1">
        <v>56662</v>
      </c>
      <c r="D338" s="1">
        <v>560</v>
      </c>
      <c r="F338" s="1">
        <v>56662</v>
      </c>
      <c r="G338" s="1" t="s">
        <v>42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29">
        <v>0</v>
      </c>
      <c r="R338" s="29">
        <v>0</v>
      </c>
      <c r="S338" s="29">
        <v>0</v>
      </c>
      <c r="T338" s="29">
        <v>0</v>
      </c>
      <c r="U338" s="29">
        <v>0</v>
      </c>
    </row>
    <row r="339" spans="1:21" x14ac:dyDescent="0.2">
      <c r="A339" s="1">
        <v>135</v>
      </c>
      <c r="B339" s="1">
        <v>11351010</v>
      </c>
      <c r="C339" s="1">
        <v>56694</v>
      </c>
      <c r="D339" s="1">
        <v>560</v>
      </c>
      <c r="F339" s="1">
        <v>56694</v>
      </c>
      <c r="G339" s="1" t="s">
        <v>45</v>
      </c>
      <c r="H339" s="30">
        <v>7000</v>
      </c>
      <c r="I339" s="30">
        <v>35000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29">
        <v>0</v>
      </c>
      <c r="R339" s="29">
        <v>0</v>
      </c>
      <c r="S339" s="29">
        <v>0</v>
      </c>
      <c r="T339" s="29">
        <v>0</v>
      </c>
      <c r="U339" s="29">
        <v>0</v>
      </c>
    </row>
    <row r="340" spans="1:21" ht="15" thickBot="1" x14ac:dyDescent="0.25">
      <c r="A340" s="1" t="s">
        <v>47</v>
      </c>
      <c r="F340" s="1"/>
      <c r="G340" s="1"/>
      <c r="H340" s="30"/>
      <c r="I340" s="30"/>
      <c r="J340" s="30"/>
      <c r="K340" s="30"/>
      <c r="L340" s="30"/>
      <c r="M340" s="30"/>
      <c r="N340" s="30"/>
      <c r="O340" s="30"/>
      <c r="P340" s="30"/>
    </row>
    <row r="341" spans="1:21" ht="15" thickTop="1" x14ac:dyDescent="0.2">
      <c r="A341" s="1" t="s">
        <v>47</v>
      </c>
      <c r="B341" s="1">
        <v>11351010</v>
      </c>
      <c r="C341" s="31"/>
      <c r="D341" s="31"/>
      <c r="E341" s="31" t="s">
        <v>127</v>
      </c>
      <c r="F341" s="31" t="s">
        <v>128</v>
      </c>
      <c r="G341" s="31"/>
      <c r="H341" s="38">
        <f>SUM(H328:H340)</f>
        <v>158715</v>
      </c>
      <c r="I341" s="38">
        <f t="shared" ref="I341:S341" si="72">SUM(I328:I340)</f>
        <v>188550</v>
      </c>
      <c r="J341" s="38">
        <f t="shared" si="72"/>
        <v>0</v>
      </c>
      <c r="K341" s="38">
        <f t="shared" si="72"/>
        <v>0</v>
      </c>
      <c r="L341" s="38">
        <f t="shared" si="72"/>
        <v>0</v>
      </c>
      <c r="M341" s="38">
        <f t="shared" si="72"/>
        <v>0</v>
      </c>
      <c r="N341" s="38">
        <f t="shared" si="72"/>
        <v>0</v>
      </c>
      <c r="O341" s="38">
        <f t="shared" si="72"/>
        <v>0</v>
      </c>
      <c r="P341" s="38">
        <f t="shared" si="72"/>
        <v>0</v>
      </c>
      <c r="Q341" s="33">
        <f t="shared" si="72"/>
        <v>0</v>
      </c>
      <c r="R341" s="33">
        <f t="shared" si="72"/>
        <v>0</v>
      </c>
      <c r="S341" s="33">
        <f t="shared" si="72"/>
        <v>0</v>
      </c>
      <c r="T341" s="33">
        <f t="shared" ref="T341" si="73">SUM(T328:T340)</f>
        <v>0</v>
      </c>
      <c r="U341" s="33">
        <f t="shared" ref="U341" si="74">SUM(U328:U340)</f>
        <v>0</v>
      </c>
    </row>
    <row r="342" spans="1:21" x14ac:dyDescent="0.2">
      <c r="A342" s="1" t="s">
        <v>47</v>
      </c>
      <c r="F342" s="1"/>
      <c r="G342" s="1"/>
      <c r="H342" s="30"/>
      <c r="I342" s="30"/>
      <c r="J342" s="30"/>
      <c r="K342" s="30"/>
      <c r="L342" s="30"/>
      <c r="M342" s="30"/>
      <c r="N342" s="30"/>
      <c r="O342" s="30"/>
      <c r="P342" s="30"/>
    </row>
    <row r="343" spans="1:21" x14ac:dyDescent="0.2">
      <c r="E343" s="27" t="s">
        <v>129</v>
      </c>
      <c r="F343" s="1"/>
      <c r="G343" s="1"/>
      <c r="H343" s="30"/>
      <c r="I343" s="30"/>
      <c r="J343" s="30"/>
      <c r="K343" s="30"/>
      <c r="L343" s="30"/>
      <c r="M343" s="30"/>
      <c r="N343" s="30"/>
      <c r="O343" s="30"/>
      <c r="P343" s="30"/>
    </row>
    <row r="344" spans="1:21" x14ac:dyDescent="0.2">
      <c r="F344" s="27" t="s">
        <v>27</v>
      </c>
      <c r="G344" s="1"/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29">
        <v>0</v>
      </c>
      <c r="R344" s="29">
        <v>0</v>
      </c>
      <c r="S344" s="29">
        <v>0</v>
      </c>
      <c r="T344" s="29">
        <v>0</v>
      </c>
      <c r="U344" s="29">
        <v>0</v>
      </c>
    </row>
    <row r="345" spans="1:21" x14ac:dyDescent="0.2">
      <c r="A345" s="1">
        <v>136</v>
      </c>
      <c r="B345" s="1">
        <v>11361010</v>
      </c>
      <c r="C345" s="1">
        <v>50110</v>
      </c>
      <c r="D345" s="1">
        <v>500</v>
      </c>
      <c r="F345" s="1">
        <v>50110</v>
      </c>
      <c r="G345" s="1" t="s">
        <v>28</v>
      </c>
      <c r="H345" s="30">
        <v>463054</v>
      </c>
      <c r="I345" s="30">
        <v>488672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29">
        <v>0</v>
      </c>
      <c r="R345" s="29">
        <v>0</v>
      </c>
      <c r="S345" s="29">
        <v>0</v>
      </c>
      <c r="T345" s="29">
        <v>0</v>
      </c>
      <c r="U345" s="29">
        <v>0</v>
      </c>
    </row>
    <row r="346" spans="1:21" x14ac:dyDescent="0.2">
      <c r="A346" s="1">
        <v>136</v>
      </c>
      <c r="B346" s="1">
        <v>11361010</v>
      </c>
      <c r="C346" s="1">
        <v>50130</v>
      </c>
      <c r="D346" s="1">
        <v>501</v>
      </c>
      <c r="F346" s="1">
        <v>50130</v>
      </c>
      <c r="G346" s="1" t="s">
        <v>30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29">
        <v>0</v>
      </c>
      <c r="R346" s="29">
        <v>0</v>
      </c>
      <c r="S346" s="29">
        <v>0</v>
      </c>
      <c r="T346" s="29">
        <v>0</v>
      </c>
      <c r="U346" s="29">
        <v>0</v>
      </c>
    </row>
    <row r="347" spans="1:21" x14ac:dyDescent="0.2">
      <c r="A347" s="1">
        <v>136</v>
      </c>
      <c r="B347" s="1">
        <v>11361010</v>
      </c>
      <c r="C347" s="1">
        <v>50132</v>
      </c>
      <c r="D347" s="1">
        <v>502</v>
      </c>
      <c r="F347" s="1">
        <v>50132</v>
      </c>
      <c r="G347" s="1" t="s">
        <v>31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29">
        <v>0</v>
      </c>
      <c r="R347" s="29">
        <v>0</v>
      </c>
      <c r="S347" s="29">
        <v>0</v>
      </c>
      <c r="T347" s="29">
        <v>0</v>
      </c>
      <c r="U347" s="29">
        <v>0</v>
      </c>
    </row>
    <row r="348" spans="1:21" x14ac:dyDescent="0.2">
      <c r="A348" s="1">
        <v>136</v>
      </c>
      <c r="B348" s="1">
        <v>11361010</v>
      </c>
      <c r="C348" s="1">
        <v>54410</v>
      </c>
      <c r="D348" s="1">
        <v>540</v>
      </c>
      <c r="F348" s="1">
        <v>54410</v>
      </c>
      <c r="G348" s="1" t="s">
        <v>35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29">
        <v>0</v>
      </c>
      <c r="R348" s="29">
        <v>0</v>
      </c>
      <c r="S348" s="29">
        <v>0</v>
      </c>
      <c r="T348" s="29">
        <v>0</v>
      </c>
      <c r="U348" s="29">
        <v>0</v>
      </c>
    </row>
    <row r="349" spans="1:21" x14ac:dyDescent="0.2">
      <c r="A349" s="1">
        <v>136</v>
      </c>
      <c r="B349" s="1">
        <v>11361010</v>
      </c>
      <c r="C349" s="1">
        <v>55520</v>
      </c>
      <c r="D349" s="1">
        <v>550</v>
      </c>
      <c r="F349" s="1">
        <v>55520</v>
      </c>
      <c r="G349" s="1" t="s">
        <v>36</v>
      </c>
      <c r="H349" s="30">
        <v>1620</v>
      </c>
      <c r="I349" s="30">
        <v>1620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29">
        <v>0</v>
      </c>
      <c r="R349" s="29">
        <v>0</v>
      </c>
      <c r="S349" s="29">
        <v>0</v>
      </c>
      <c r="T349" s="29">
        <v>0</v>
      </c>
      <c r="U349" s="29">
        <v>0</v>
      </c>
    </row>
    <row r="350" spans="1:21" x14ac:dyDescent="0.2">
      <c r="A350" s="1">
        <v>136</v>
      </c>
      <c r="B350" s="1">
        <v>11361010</v>
      </c>
      <c r="C350" s="1">
        <v>55530</v>
      </c>
      <c r="D350" s="1">
        <v>550</v>
      </c>
      <c r="F350" s="1">
        <v>55530</v>
      </c>
      <c r="G350" s="1" t="s">
        <v>37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29">
        <v>0</v>
      </c>
      <c r="R350" s="29">
        <v>0</v>
      </c>
      <c r="S350" s="29">
        <v>0</v>
      </c>
      <c r="T350" s="29">
        <v>0</v>
      </c>
      <c r="U350" s="29">
        <v>0</v>
      </c>
    </row>
    <row r="351" spans="1:21" x14ac:dyDescent="0.2">
      <c r="A351" s="1">
        <v>136</v>
      </c>
      <c r="B351" s="1">
        <v>11361010</v>
      </c>
      <c r="C351" s="1">
        <v>56610</v>
      </c>
      <c r="D351" s="1">
        <v>560</v>
      </c>
      <c r="F351" s="1">
        <v>56610</v>
      </c>
      <c r="G351" s="1" t="s">
        <v>38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29">
        <v>0</v>
      </c>
      <c r="R351" s="29">
        <v>0</v>
      </c>
      <c r="S351" s="29">
        <v>0</v>
      </c>
      <c r="T351" s="29">
        <v>0</v>
      </c>
      <c r="U351" s="29">
        <v>0</v>
      </c>
    </row>
    <row r="352" spans="1:21" x14ac:dyDescent="0.2">
      <c r="A352" s="1">
        <v>136</v>
      </c>
      <c r="B352" s="1">
        <v>11361010</v>
      </c>
      <c r="C352" s="1">
        <v>56615</v>
      </c>
      <c r="D352" s="1">
        <v>560</v>
      </c>
      <c r="F352" s="1">
        <v>56615</v>
      </c>
      <c r="G352" s="1" t="s">
        <v>39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29">
        <v>0</v>
      </c>
      <c r="R352" s="29">
        <v>0</v>
      </c>
      <c r="S352" s="29">
        <v>0</v>
      </c>
      <c r="T352" s="29">
        <v>0</v>
      </c>
      <c r="U352" s="29">
        <v>0</v>
      </c>
    </row>
    <row r="353" spans="1:21" x14ac:dyDescent="0.2">
      <c r="A353" s="1">
        <v>136</v>
      </c>
      <c r="B353" s="1">
        <v>11361010</v>
      </c>
      <c r="C353" s="1">
        <v>56642</v>
      </c>
      <c r="D353" s="1">
        <v>560</v>
      </c>
      <c r="F353" s="1">
        <v>56642</v>
      </c>
      <c r="G353" s="1" t="s">
        <v>97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29">
        <v>0</v>
      </c>
      <c r="R353" s="29">
        <v>0</v>
      </c>
      <c r="S353" s="29">
        <v>0</v>
      </c>
      <c r="T353" s="29">
        <v>0</v>
      </c>
      <c r="U353" s="29">
        <v>0</v>
      </c>
    </row>
    <row r="354" spans="1:21" x14ac:dyDescent="0.2">
      <c r="A354" s="1">
        <v>136</v>
      </c>
      <c r="B354" s="1">
        <v>11361010</v>
      </c>
      <c r="C354" s="1">
        <v>56655</v>
      </c>
      <c r="D354" s="1">
        <v>560</v>
      </c>
      <c r="F354" s="1">
        <v>56655</v>
      </c>
      <c r="G354" s="1" t="s">
        <v>40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29">
        <v>0</v>
      </c>
      <c r="R354" s="29">
        <v>0</v>
      </c>
      <c r="S354" s="29">
        <v>0</v>
      </c>
      <c r="T354" s="29">
        <v>0</v>
      </c>
      <c r="U354" s="29">
        <v>0</v>
      </c>
    </row>
    <row r="355" spans="1:21" x14ac:dyDescent="0.2">
      <c r="A355" s="1">
        <v>136</v>
      </c>
      <c r="B355" s="1">
        <v>11361010</v>
      </c>
      <c r="C355" s="1">
        <v>56656</v>
      </c>
      <c r="D355" s="1">
        <v>560</v>
      </c>
      <c r="F355" s="1">
        <v>56656</v>
      </c>
      <c r="G355" s="1" t="s">
        <v>41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29">
        <v>0</v>
      </c>
      <c r="R355" s="29">
        <v>0</v>
      </c>
      <c r="S355" s="29">
        <v>0</v>
      </c>
      <c r="T355" s="29">
        <v>0</v>
      </c>
      <c r="U355" s="29">
        <v>0</v>
      </c>
    </row>
    <row r="356" spans="1:21" x14ac:dyDescent="0.2">
      <c r="A356" s="1">
        <v>136</v>
      </c>
      <c r="B356" s="1">
        <v>11361010</v>
      </c>
      <c r="C356" s="1">
        <v>56662</v>
      </c>
      <c r="D356" s="1">
        <v>560</v>
      </c>
      <c r="F356" s="1">
        <v>56662</v>
      </c>
      <c r="G356" s="1" t="s">
        <v>42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29">
        <v>0</v>
      </c>
      <c r="R356" s="29">
        <v>0</v>
      </c>
      <c r="S356" s="29">
        <v>0</v>
      </c>
      <c r="T356" s="29">
        <v>0</v>
      </c>
      <c r="U356" s="29">
        <v>0</v>
      </c>
    </row>
    <row r="357" spans="1:21" x14ac:dyDescent="0.2">
      <c r="A357" s="1">
        <v>136</v>
      </c>
      <c r="B357" s="1">
        <v>11361010</v>
      </c>
      <c r="C357" s="1">
        <v>56694</v>
      </c>
      <c r="D357" s="1">
        <v>560</v>
      </c>
      <c r="F357" s="1">
        <v>56694</v>
      </c>
      <c r="G357" s="1" t="s">
        <v>45</v>
      </c>
      <c r="H357" s="30">
        <v>592900</v>
      </c>
      <c r="I357" s="30">
        <v>580000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29">
        <v>0</v>
      </c>
      <c r="R357" s="29">
        <v>0</v>
      </c>
      <c r="S357" s="29">
        <v>0</v>
      </c>
      <c r="T357" s="29">
        <v>0</v>
      </c>
      <c r="U357" s="29">
        <v>0</v>
      </c>
    </row>
    <row r="358" spans="1:21" ht="15" thickBot="1" x14ac:dyDescent="0.25">
      <c r="A358" s="1" t="s">
        <v>47</v>
      </c>
      <c r="F358" s="1"/>
      <c r="G358" s="1"/>
      <c r="H358" s="30"/>
      <c r="I358" s="30"/>
      <c r="J358" s="30"/>
      <c r="K358" s="30"/>
      <c r="L358" s="30"/>
      <c r="M358" s="30"/>
      <c r="N358" s="30"/>
      <c r="O358" s="30"/>
      <c r="P358" s="30"/>
    </row>
    <row r="359" spans="1:21" ht="15" thickTop="1" x14ac:dyDescent="0.2">
      <c r="A359" s="1" t="s">
        <v>47</v>
      </c>
      <c r="B359" s="1">
        <v>11361010</v>
      </c>
      <c r="C359" s="31"/>
      <c r="D359" s="31"/>
      <c r="E359" s="31" t="s">
        <v>130</v>
      </c>
      <c r="F359" s="31" t="s">
        <v>91</v>
      </c>
      <c r="G359" s="31"/>
      <c r="H359" s="38">
        <f>SUM(H344:H358)</f>
        <v>1057574</v>
      </c>
      <c r="I359" s="38">
        <f t="shared" ref="I359:S359" si="75">SUM(I344:I358)</f>
        <v>1070292</v>
      </c>
      <c r="J359" s="38">
        <f t="shared" si="75"/>
        <v>0</v>
      </c>
      <c r="K359" s="38">
        <f t="shared" si="75"/>
        <v>0</v>
      </c>
      <c r="L359" s="38">
        <f t="shared" si="75"/>
        <v>0</v>
      </c>
      <c r="M359" s="38">
        <f t="shared" si="75"/>
        <v>0</v>
      </c>
      <c r="N359" s="38">
        <f t="shared" si="75"/>
        <v>0</v>
      </c>
      <c r="O359" s="38">
        <f t="shared" si="75"/>
        <v>0</v>
      </c>
      <c r="P359" s="38">
        <f t="shared" si="75"/>
        <v>0</v>
      </c>
      <c r="Q359" s="33">
        <f t="shared" si="75"/>
        <v>0</v>
      </c>
      <c r="R359" s="33">
        <f t="shared" si="75"/>
        <v>0</v>
      </c>
      <c r="S359" s="33">
        <f t="shared" si="75"/>
        <v>0</v>
      </c>
      <c r="T359" s="33">
        <f t="shared" ref="T359" si="76">SUM(T344:T358)</f>
        <v>0</v>
      </c>
      <c r="U359" s="33">
        <f t="shared" ref="U359" si="77">SUM(U344:U358)</f>
        <v>0</v>
      </c>
    </row>
    <row r="360" spans="1:21" x14ac:dyDescent="0.2">
      <c r="A360" s="1" t="s">
        <v>47</v>
      </c>
      <c r="F360" s="1"/>
      <c r="G360" s="1"/>
      <c r="H360" s="30"/>
      <c r="I360" s="30"/>
      <c r="J360" s="30"/>
      <c r="K360" s="30"/>
      <c r="L360" s="30"/>
      <c r="M360" s="30"/>
      <c r="N360" s="30"/>
      <c r="O360" s="30"/>
      <c r="P360" s="30"/>
    </row>
    <row r="361" spans="1:21" x14ac:dyDescent="0.2">
      <c r="A361" s="1" t="s">
        <v>131</v>
      </c>
      <c r="F361" s="1"/>
      <c r="G361" s="1"/>
      <c r="H361" s="30"/>
      <c r="I361" s="30"/>
      <c r="J361" s="30"/>
      <c r="K361" s="30"/>
      <c r="L361" s="30"/>
      <c r="M361" s="30"/>
      <c r="N361" s="30"/>
      <c r="O361" s="30"/>
      <c r="P361" s="30"/>
    </row>
    <row r="362" spans="1:21" x14ac:dyDescent="0.2">
      <c r="F362" s="27" t="s">
        <v>51</v>
      </c>
      <c r="G362" s="1"/>
      <c r="H362" s="30"/>
      <c r="I362" s="30"/>
      <c r="J362" s="30"/>
      <c r="K362" s="30"/>
      <c r="L362" s="30"/>
      <c r="M362" s="30"/>
      <c r="N362" s="30"/>
      <c r="O362" s="30"/>
      <c r="P362" s="30"/>
    </row>
    <row r="363" spans="1:21" x14ac:dyDescent="0.2">
      <c r="A363" s="1" t="s">
        <v>47</v>
      </c>
      <c r="F363" s="1">
        <v>500</v>
      </c>
      <c r="G363" s="1" t="s">
        <v>53</v>
      </c>
      <c r="H363" s="30">
        <f t="shared" ref="H363:U372" si="78">SUMIF($D$345:$D$359,$F363,H$345:H$359)</f>
        <v>463054</v>
      </c>
      <c r="I363" s="30">
        <f t="shared" si="78"/>
        <v>488672</v>
      </c>
      <c r="J363" s="30">
        <f t="shared" si="78"/>
        <v>0</v>
      </c>
      <c r="K363" s="30">
        <f t="shared" si="78"/>
        <v>0</v>
      </c>
      <c r="L363" s="30">
        <f t="shared" si="78"/>
        <v>0</v>
      </c>
      <c r="M363" s="30">
        <f t="shared" si="78"/>
        <v>0</v>
      </c>
      <c r="N363" s="30">
        <f t="shared" si="78"/>
        <v>0</v>
      </c>
      <c r="O363" s="30">
        <f t="shared" si="78"/>
        <v>0</v>
      </c>
      <c r="P363" s="30">
        <f t="shared" si="78"/>
        <v>0</v>
      </c>
      <c r="Q363" s="29">
        <f t="shared" si="78"/>
        <v>0</v>
      </c>
      <c r="R363" s="29">
        <f t="shared" si="78"/>
        <v>0</v>
      </c>
      <c r="S363" s="29">
        <f t="shared" si="78"/>
        <v>0</v>
      </c>
      <c r="T363" s="29">
        <f t="shared" si="78"/>
        <v>0</v>
      </c>
      <c r="U363" s="29">
        <f t="shared" si="78"/>
        <v>0</v>
      </c>
    </row>
    <row r="364" spans="1:21" x14ac:dyDescent="0.2">
      <c r="A364" s="1" t="s">
        <v>47</v>
      </c>
      <c r="F364" s="1">
        <v>501</v>
      </c>
      <c r="G364" s="1" t="s">
        <v>30</v>
      </c>
      <c r="H364" s="30">
        <f t="shared" si="78"/>
        <v>0</v>
      </c>
      <c r="I364" s="30">
        <f t="shared" si="78"/>
        <v>0</v>
      </c>
      <c r="J364" s="30">
        <f t="shared" si="78"/>
        <v>0</v>
      </c>
      <c r="K364" s="30">
        <f t="shared" si="78"/>
        <v>0</v>
      </c>
      <c r="L364" s="30">
        <f t="shared" si="78"/>
        <v>0</v>
      </c>
      <c r="M364" s="30">
        <f t="shared" si="78"/>
        <v>0</v>
      </c>
      <c r="N364" s="30">
        <f t="shared" si="78"/>
        <v>0</v>
      </c>
      <c r="O364" s="30">
        <f t="shared" si="78"/>
        <v>0</v>
      </c>
      <c r="P364" s="30">
        <f t="shared" si="78"/>
        <v>0</v>
      </c>
      <c r="Q364" s="29">
        <f t="shared" si="78"/>
        <v>0</v>
      </c>
      <c r="R364" s="29">
        <f t="shared" si="78"/>
        <v>0</v>
      </c>
      <c r="S364" s="29">
        <f t="shared" si="78"/>
        <v>0</v>
      </c>
      <c r="T364" s="29">
        <f t="shared" si="78"/>
        <v>0</v>
      </c>
      <c r="U364" s="29">
        <f t="shared" si="78"/>
        <v>0</v>
      </c>
    </row>
    <row r="365" spans="1:21" x14ac:dyDescent="0.2">
      <c r="A365" s="1" t="s">
        <v>47</v>
      </c>
      <c r="F365" s="1">
        <v>502</v>
      </c>
      <c r="G365" s="1" t="s">
        <v>56</v>
      </c>
      <c r="H365" s="30">
        <f t="shared" si="78"/>
        <v>0</v>
      </c>
      <c r="I365" s="30">
        <f t="shared" si="78"/>
        <v>0</v>
      </c>
      <c r="J365" s="30">
        <f t="shared" si="78"/>
        <v>0</v>
      </c>
      <c r="K365" s="30">
        <f t="shared" si="78"/>
        <v>0</v>
      </c>
      <c r="L365" s="30">
        <f t="shared" si="78"/>
        <v>0</v>
      </c>
      <c r="M365" s="30">
        <f t="shared" si="78"/>
        <v>0</v>
      </c>
      <c r="N365" s="30">
        <f t="shared" si="78"/>
        <v>0</v>
      </c>
      <c r="O365" s="30">
        <f t="shared" si="78"/>
        <v>0</v>
      </c>
      <c r="P365" s="30">
        <f t="shared" si="78"/>
        <v>0</v>
      </c>
      <c r="Q365" s="29">
        <f t="shared" si="78"/>
        <v>0</v>
      </c>
      <c r="R365" s="29">
        <f t="shared" si="78"/>
        <v>0</v>
      </c>
      <c r="S365" s="29">
        <f t="shared" si="78"/>
        <v>0</v>
      </c>
      <c r="T365" s="29">
        <f t="shared" si="78"/>
        <v>0</v>
      </c>
      <c r="U365" s="29">
        <f t="shared" si="78"/>
        <v>0</v>
      </c>
    </row>
    <row r="366" spans="1:21" x14ac:dyDescent="0.2">
      <c r="A366" s="1" t="s">
        <v>47</v>
      </c>
      <c r="F366" s="1">
        <v>520</v>
      </c>
      <c r="G366" s="1" t="s">
        <v>57</v>
      </c>
      <c r="H366" s="30">
        <f t="shared" si="78"/>
        <v>0</v>
      </c>
      <c r="I366" s="30">
        <f t="shared" si="78"/>
        <v>0</v>
      </c>
      <c r="J366" s="30">
        <f t="shared" si="78"/>
        <v>0</v>
      </c>
      <c r="K366" s="30">
        <f t="shared" si="78"/>
        <v>0</v>
      </c>
      <c r="L366" s="30">
        <f t="shared" si="78"/>
        <v>0</v>
      </c>
      <c r="M366" s="30">
        <f t="shared" si="78"/>
        <v>0</v>
      </c>
      <c r="N366" s="30">
        <f t="shared" si="78"/>
        <v>0</v>
      </c>
      <c r="O366" s="30">
        <f t="shared" si="78"/>
        <v>0</v>
      </c>
      <c r="P366" s="30">
        <f t="shared" si="78"/>
        <v>0</v>
      </c>
      <c r="Q366" s="29">
        <f t="shared" si="78"/>
        <v>0</v>
      </c>
      <c r="R366" s="29">
        <f t="shared" si="78"/>
        <v>0</v>
      </c>
      <c r="S366" s="29">
        <f t="shared" si="78"/>
        <v>0</v>
      </c>
      <c r="T366" s="29">
        <f t="shared" si="78"/>
        <v>0</v>
      </c>
      <c r="U366" s="29">
        <f t="shared" si="78"/>
        <v>0</v>
      </c>
    </row>
    <row r="367" spans="1:21" x14ac:dyDescent="0.2">
      <c r="A367" s="1" t="s">
        <v>47</v>
      </c>
      <c r="F367" s="1">
        <v>530</v>
      </c>
      <c r="G367" s="1" t="s">
        <v>58</v>
      </c>
      <c r="H367" s="30">
        <f t="shared" si="78"/>
        <v>0</v>
      </c>
      <c r="I367" s="30">
        <f t="shared" si="78"/>
        <v>0</v>
      </c>
      <c r="J367" s="30">
        <f t="shared" si="78"/>
        <v>0</v>
      </c>
      <c r="K367" s="30">
        <f t="shared" si="78"/>
        <v>0</v>
      </c>
      <c r="L367" s="30">
        <f t="shared" si="78"/>
        <v>0</v>
      </c>
      <c r="M367" s="30">
        <f t="shared" si="78"/>
        <v>0</v>
      </c>
      <c r="N367" s="30">
        <f t="shared" si="78"/>
        <v>0</v>
      </c>
      <c r="O367" s="30">
        <f t="shared" si="78"/>
        <v>0</v>
      </c>
      <c r="P367" s="30">
        <f t="shared" si="78"/>
        <v>0</v>
      </c>
      <c r="Q367" s="29">
        <f t="shared" si="78"/>
        <v>0</v>
      </c>
      <c r="R367" s="29">
        <f t="shared" si="78"/>
        <v>0</v>
      </c>
      <c r="S367" s="29">
        <f t="shared" si="78"/>
        <v>0</v>
      </c>
      <c r="T367" s="29">
        <f t="shared" si="78"/>
        <v>0</v>
      </c>
      <c r="U367" s="29">
        <f t="shared" si="78"/>
        <v>0</v>
      </c>
    </row>
    <row r="368" spans="1:21" x14ac:dyDescent="0.2">
      <c r="A368" s="1" t="s">
        <v>47</v>
      </c>
      <c r="F368" s="1">
        <v>540</v>
      </c>
      <c r="G368" s="1" t="s">
        <v>59</v>
      </c>
      <c r="H368" s="30">
        <f t="shared" si="78"/>
        <v>0</v>
      </c>
      <c r="I368" s="30">
        <f t="shared" si="78"/>
        <v>0</v>
      </c>
      <c r="J368" s="30">
        <f t="shared" si="78"/>
        <v>0</v>
      </c>
      <c r="K368" s="30">
        <f t="shared" si="78"/>
        <v>0</v>
      </c>
      <c r="L368" s="30">
        <f t="shared" si="78"/>
        <v>0</v>
      </c>
      <c r="M368" s="30">
        <f t="shared" si="78"/>
        <v>0</v>
      </c>
      <c r="N368" s="30">
        <f t="shared" si="78"/>
        <v>0</v>
      </c>
      <c r="O368" s="30">
        <f t="shared" si="78"/>
        <v>0</v>
      </c>
      <c r="P368" s="30">
        <f t="shared" si="78"/>
        <v>0</v>
      </c>
      <c r="Q368" s="29">
        <f t="shared" si="78"/>
        <v>0</v>
      </c>
      <c r="R368" s="29">
        <f t="shared" si="78"/>
        <v>0</v>
      </c>
      <c r="S368" s="29">
        <f t="shared" si="78"/>
        <v>0</v>
      </c>
      <c r="T368" s="29">
        <f t="shared" si="78"/>
        <v>0</v>
      </c>
      <c r="U368" s="29">
        <f t="shared" si="78"/>
        <v>0</v>
      </c>
    </row>
    <row r="369" spans="1:21" x14ac:dyDescent="0.2">
      <c r="A369" s="1" t="s">
        <v>47</v>
      </c>
      <c r="F369" s="1">
        <v>550</v>
      </c>
      <c r="G369" s="1" t="s">
        <v>60</v>
      </c>
      <c r="H369" s="30">
        <f t="shared" si="78"/>
        <v>1620</v>
      </c>
      <c r="I369" s="30">
        <f t="shared" si="78"/>
        <v>1620</v>
      </c>
      <c r="J369" s="30">
        <f t="shared" si="78"/>
        <v>0</v>
      </c>
      <c r="K369" s="30">
        <f t="shared" si="78"/>
        <v>0</v>
      </c>
      <c r="L369" s="30">
        <f t="shared" si="78"/>
        <v>0</v>
      </c>
      <c r="M369" s="30">
        <f t="shared" si="78"/>
        <v>0</v>
      </c>
      <c r="N369" s="30">
        <f t="shared" si="78"/>
        <v>0</v>
      </c>
      <c r="O369" s="30">
        <f t="shared" si="78"/>
        <v>0</v>
      </c>
      <c r="P369" s="30">
        <f t="shared" si="78"/>
        <v>0</v>
      </c>
      <c r="Q369" s="29">
        <f t="shared" si="78"/>
        <v>0</v>
      </c>
      <c r="R369" s="29">
        <f t="shared" si="78"/>
        <v>0</v>
      </c>
      <c r="S369" s="29">
        <f t="shared" si="78"/>
        <v>0</v>
      </c>
      <c r="T369" s="29">
        <f t="shared" si="78"/>
        <v>0</v>
      </c>
      <c r="U369" s="29">
        <f t="shared" si="78"/>
        <v>0</v>
      </c>
    </row>
    <row r="370" spans="1:21" x14ac:dyDescent="0.2">
      <c r="A370" s="1" t="s">
        <v>47</v>
      </c>
      <c r="F370" s="1">
        <v>560</v>
      </c>
      <c r="G370" s="1" t="s">
        <v>61</v>
      </c>
      <c r="H370" s="30">
        <f t="shared" si="78"/>
        <v>592900</v>
      </c>
      <c r="I370" s="30">
        <f t="shared" si="78"/>
        <v>580000</v>
      </c>
      <c r="J370" s="30">
        <f t="shared" si="78"/>
        <v>0</v>
      </c>
      <c r="K370" s="30">
        <f t="shared" si="78"/>
        <v>0</v>
      </c>
      <c r="L370" s="30">
        <f t="shared" si="78"/>
        <v>0</v>
      </c>
      <c r="M370" s="30">
        <f t="shared" si="78"/>
        <v>0</v>
      </c>
      <c r="N370" s="30">
        <f t="shared" si="78"/>
        <v>0</v>
      </c>
      <c r="O370" s="30">
        <f t="shared" si="78"/>
        <v>0</v>
      </c>
      <c r="P370" s="30">
        <f t="shared" si="78"/>
        <v>0</v>
      </c>
      <c r="Q370" s="29">
        <f t="shared" si="78"/>
        <v>0</v>
      </c>
      <c r="R370" s="29">
        <f t="shared" si="78"/>
        <v>0</v>
      </c>
      <c r="S370" s="29">
        <f t="shared" si="78"/>
        <v>0</v>
      </c>
      <c r="T370" s="29">
        <f t="shared" si="78"/>
        <v>0</v>
      </c>
      <c r="U370" s="29">
        <f t="shared" si="78"/>
        <v>0</v>
      </c>
    </row>
    <row r="371" spans="1:21" x14ac:dyDescent="0.2">
      <c r="A371" s="1" t="s">
        <v>47</v>
      </c>
      <c r="F371" s="1">
        <v>570</v>
      </c>
      <c r="G371" s="1" t="s">
        <v>62</v>
      </c>
      <c r="H371" s="30">
        <f t="shared" si="78"/>
        <v>0</v>
      </c>
      <c r="I371" s="30">
        <f t="shared" si="78"/>
        <v>0</v>
      </c>
      <c r="J371" s="30">
        <f t="shared" si="78"/>
        <v>0</v>
      </c>
      <c r="K371" s="30">
        <f t="shared" si="78"/>
        <v>0</v>
      </c>
      <c r="L371" s="30">
        <f t="shared" si="78"/>
        <v>0</v>
      </c>
      <c r="M371" s="30">
        <f t="shared" si="78"/>
        <v>0</v>
      </c>
      <c r="N371" s="30">
        <f t="shared" si="78"/>
        <v>0</v>
      </c>
      <c r="O371" s="30">
        <f t="shared" si="78"/>
        <v>0</v>
      </c>
      <c r="P371" s="30">
        <f t="shared" si="78"/>
        <v>0</v>
      </c>
      <c r="Q371" s="29">
        <f t="shared" si="78"/>
        <v>0</v>
      </c>
      <c r="R371" s="29">
        <f t="shared" si="78"/>
        <v>0</v>
      </c>
      <c r="S371" s="29">
        <f t="shared" si="78"/>
        <v>0</v>
      </c>
      <c r="T371" s="29">
        <f t="shared" si="78"/>
        <v>0</v>
      </c>
      <c r="U371" s="29">
        <f t="shared" si="78"/>
        <v>0</v>
      </c>
    </row>
    <row r="372" spans="1:21" x14ac:dyDescent="0.2">
      <c r="A372" s="1" t="s">
        <v>47</v>
      </c>
      <c r="F372" s="1">
        <v>580</v>
      </c>
      <c r="G372" s="1" t="s">
        <v>32</v>
      </c>
      <c r="H372" s="30">
        <f t="shared" si="78"/>
        <v>0</v>
      </c>
      <c r="I372" s="30">
        <f t="shared" si="78"/>
        <v>0</v>
      </c>
      <c r="J372" s="30">
        <f t="shared" si="78"/>
        <v>0</v>
      </c>
      <c r="K372" s="30">
        <f t="shared" si="78"/>
        <v>0</v>
      </c>
      <c r="L372" s="30">
        <f t="shared" si="78"/>
        <v>0</v>
      </c>
      <c r="M372" s="30">
        <f t="shared" si="78"/>
        <v>0</v>
      </c>
      <c r="N372" s="30">
        <f t="shared" si="78"/>
        <v>0</v>
      </c>
      <c r="O372" s="30">
        <f t="shared" si="78"/>
        <v>0</v>
      </c>
      <c r="P372" s="30">
        <f t="shared" si="78"/>
        <v>0</v>
      </c>
      <c r="Q372" s="29">
        <f t="shared" si="78"/>
        <v>0</v>
      </c>
      <c r="R372" s="29">
        <f t="shared" si="78"/>
        <v>0</v>
      </c>
      <c r="S372" s="29">
        <f t="shared" si="78"/>
        <v>0</v>
      </c>
      <c r="T372" s="29">
        <f t="shared" si="78"/>
        <v>0</v>
      </c>
      <c r="U372" s="29">
        <f t="shared" si="78"/>
        <v>0</v>
      </c>
    </row>
    <row r="373" spans="1:21" x14ac:dyDescent="0.2">
      <c r="A373" s="1" t="s">
        <v>47</v>
      </c>
      <c r="F373" s="1"/>
      <c r="G373" s="1"/>
      <c r="H373" s="30"/>
      <c r="I373" s="30"/>
      <c r="J373" s="30"/>
      <c r="K373" s="30"/>
      <c r="L373" s="30"/>
      <c r="M373" s="30"/>
      <c r="N373" s="30"/>
      <c r="O373" s="30"/>
      <c r="P373" s="30"/>
    </row>
    <row r="374" spans="1:21" x14ac:dyDescent="0.2">
      <c r="A374" s="1" t="s">
        <v>47</v>
      </c>
      <c r="F374" s="1"/>
      <c r="G374" s="44" t="s">
        <v>63</v>
      </c>
      <c r="H374" s="45">
        <f>SUM(H363:H373)</f>
        <v>1057574</v>
      </c>
      <c r="I374" s="45">
        <f t="shared" ref="I374:S374" si="79">SUM(I363:I373)</f>
        <v>1070292</v>
      </c>
      <c r="J374" s="45">
        <f t="shared" si="79"/>
        <v>0</v>
      </c>
      <c r="K374" s="45">
        <f t="shared" si="79"/>
        <v>0</v>
      </c>
      <c r="L374" s="45">
        <f t="shared" si="79"/>
        <v>0</v>
      </c>
      <c r="M374" s="45">
        <f t="shared" si="79"/>
        <v>0</v>
      </c>
      <c r="N374" s="45">
        <f t="shared" si="79"/>
        <v>0</v>
      </c>
      <c r="O374" s="45">
        <f t="shared" si="79"/>
        <v>0</v>
      </c>
      <c r="P374" s="45">
        <f t="shared" si="79"/>
        <v>0</v>
      </c>
      <c r="Q374" s="46">
        <f t="shared" si="79"/>
        <v>0</v>
      </c>
      <c r="R374" s="46">
        <f t="shared" si="79"/>
        <v>0</v>
      </c>
      <c r="S374" s="46">
        <f t="shared" si="79"/>
        <v>0</v>
      </c>
      <c r="T374" s="46">
        <f t="shared" ref="T374" si="80">SUM(T363:T373)</f>
        <v>0</v>
      </c>
      <c r="U374" s="46">
        <f t="shared" ref="U374" si="81">SUM(U363:U373)</f>
        <v>0</v>
      </c>
    </row>
    <row r="375" spans="1:21" x14ac:dyDescent="0.2">
      <c r="A375" s="1" t="s">
        <v>47</v>
      </c>
    </row>
    <row r="377" spans="1:21" x14ac:dyDescent="0.2">
      <c r="A377" s="1" t="s">
        <v>47</v>
      </c>
      <c r="E377" s="27" t="s">
        <v>132</v>
      </c>
    </row>
    <row r="378" spans="1:21" x14ac:dyDescent="0.2">
      <c r="A378" s="1" t="s">
        <v>47</v>
      </c>
      <c r="F378" s="28" t="s">
        <v>133</v>
      </c>
    </row>
    <row r="379" spans="1:21" x14ac:dyDescent="0.2">
      <c r="A379" s="1">
        <v>137</v>
      </c>
      <c r="B379" s="1">
        <v>11371010</v>
      </c>
      <c r="C379" s="1">
        <v>50110</v>
      </c>
      <c r="D379" s="1">
        <v>500</v>
      </c>
      <c r="F379" s="25">
        <v>50110</v>
      </c>
      <c r="G379" s="25" t="s">
        <v>28</v>
      </c>
      <c r="H379" s="29">
        <v>592847</v>
      </c>
      <c r="I379" s="29">
        <v>596101</v>
      </c>
      <c r="J379" s="29">
        <v>555877</v>
      </c>
      <c r="K379" s="29">
        <v>582822</v>
      </c>
      <c r="L379" s="29">
        <v>521098</v>
      </c>
      <c r="M379" s="29">
        <v>487489</v>
      </c>
      <c r="N379" s="29">
        <v>487489</v>
      </c>
      <c r="O379" s="29">
        <v>495112</v>
      </c>
      <c r="P379" s="29">
        <v>330009</v>
      </c>
      <c r="Q379" s="29">
        <v>336585</v>
      </c>
      <c r="R379" s="29">
        <v>371059</v>
      </c>
      <c r="S379" s="29">
        <v>356337</v>
      </c>
      <c r="T379" s="29">
        <v>359337</v>
      </c>
      <c r="U379" s="29">
        <v>359337</v>
      </c>
    </row>
    <row r="380" spans="1:21" x14ac:dyDescent="0.2">
      <c r="A380" s="1">
        <v>137</v>
      </c>
      <c r="B380" s="1">
        <v>11371010</v>
      </c>
      <c r="C380" s="1">
        <v>0</v>
      </c>
      <c r="D380" s="1">
        <v>500</v>
      </c>
      <c r="F380" s="25">
        <v>50110</v>
      </c>
      <c r="G380" s="25" t="s">
        <v>134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</row>
    <row r="381" spans="1:21" x14ac:dyDescent="0.2">
      <c r="A381" s="1">
        <v>137</v>
      </c>
      <c r="B381" s="1">
        <v>11371010</v>
      </c>
      <c r="C381" s="1">
        <v>50128</v>
      </c>
      <c r="D381" s="1">
        <v>500</v>
      </c>
      <c r="F381" s="25">
        <v>50128</v>
      </c>
      <c r="G381" s="25" t="s">
        <v>29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>
        <v>0</v>
      </c>
    </row>
    <row r="382" spans="1:21" x14ac:dyDescent="0.2">
      <c r="A382" s="1">
        <v>137</v>
      </c>
      <c r="B382" s="1">
        <v>11371010</v>
      </c>
      <c r="C382" s="1">
        <v>50130</v>
      </c>
      <c r="D382" s="1">
        <v>501</v>
      </c>
      <c r="F382" s="25">
        <v>50130</v>
      </c>
      <c r="G382" s="25" t="s">
        <v>30</v>
      </c>
      <c r="H382" s="29">
        <v>18200</v>
      </c>
      <c r="I382" s="29">
        <v>18200</v>
      </c>
      <c r="J382" s="29">
        <v>1000</v>
      </c>
      <c r="K382" s="29">
        <v>500</v>
      </c>
      <c r="L382" s="29">
        <v>250</v>
      </c>
      <c r="M382" s="29">
        <v>150</v>
      </c>
      <c r="N382" s="29">
        <v>150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>
        <v>0</v>
      </c>
    </row>
    <row r="383" spans="1:21" x14ac:dyDescent="0.2">
      <c r="A383" s="1">
        <v>137</v>
      </c>
      <c r="B383" s="1">
        <v>11371010</v>
      </c>
      <c r="C383" s="1">
        <v>50132</v>
      </c>
      <c r="D383" s="1">
        <v>502</v>
      </c>
      <c r="F383" s="25">
        <v>50132</v>
      </c>
      <c r="G383" s="25" t="s">
        <v>31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5000</v>
      </c>
      <c r="N383" s="29">
        <v>5000</v>
      </c>
      <c r="O383" s="29">
        <v>500</v>
      </c>
      <c r="P383" s="29">
        <v>3000</v>
      </c>
      <c r="Q383" s="29">
        <v>0</v>
      </c>
      <c r="R383" s="29">
        <v>0</v>
      </c>
      <c r="S383" s="29">
        <v>0</v>
      </c>
      <c r="T383" s="29">
        <v>0</v>
      </c>
      <c r="U383" s="29">
        <v>0</v>
      </c>
    </row>
    <row r="384" spans="1:21" x14ac:dyDescent="0.2">
      <c r="A384" s="1">
        <v>137</v>
      </c>
      <c r="B384" s="1">
        <v>11371010</v>
      </c>
      <c r="C384" s="1">
        <v>50136</v>
      </c>
      <c r="D384" s="1">
        <v>500</v>
      </c>
      <c r="F384" s="25">
        <v>50136</v>
      </c>
      <c r="G384" s="25" t="s">
        <v>135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0</v>
      </c>
      <c r="U384" s="29">
        <v>54000</v>
      </c>
    </row>
    <row r="385" spans="1:21" x14ac:dyDescent="0.2">
      <c r="A385" s="1">
        <v>137</v>
      </c>
      <c r="B385" s="1">
        <v>11371010</v>
      </c>
      <c r="C385" s="1">
        <v>53310</v>
      </c>
      <c r="D385" s="1">
        <v>530</v>
      </c>
      <c r="F385" s="25">
        <v>53310</v>
      </c>
      <c r="G385" s="25" t="s">
        <v>70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>
        <v>0</v>
      </c>
    </row>
    <row r="386" spans="1:21" x14ac:dyDescent="0.2">
      <c r="A386" s="1">
        <v>137</v>
      </c>
      <c r="B386" s="1">
        <v>11371010</v>
      </c>
      <c r="C386" s="1">
        <v>53330</v>
      </c>
      <c r="D386" s="1">
        <v>530</v>
      </c>
      <c r="F386" s="25">
        <v>53330</v>
      </c>
      <c r="G386" s="25" t="s">
        <v>33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>
        <v>0</v>
      </c>
    </row>
    <row r="387" spans="1:21" x14ac:dyDescent="0.2">
      <c r="A387" s="1">
        <v>137</v>
      </c>
      <c r="B387" s="1">
        <v>11371010</v>
      </c>
      <c r="C387" s="1">
        <v>53350</v>
      </c>
      <c r="D387" s="1">
        <v>530</v>
      </c>
      <c r="F387" s="25">
        <v>53350</v>
      </c>
      <c r="G387" s="25" t="s">
        <v>34</v>
      </c>
      <c r="H387" s="29">
        <v>360</v>
      </c>
      <c r="I387" s="29">
        <v>360</v>
      </c>
      <c r="J387" s="29">
        <v>360</v>
      </c>
      <c r="K387" s="29">
        <v>0</v>
      </c>
      <c r="L387" s="29">
        <v>1000</v>
      </c>
      <c r="M387" s="29">
        <v>500</v>
      </c>
      <c r="N387" s="29">
        <v>500</v>
      </c>
      <c r="O387" s="29">
        <v>3000</v>
      </c>
      <c r="P387" s="29">
        <v>0</v>
      </c>
      <c r="Q387" s="29">
        <v>3000</v>
      </c>
      <c r="R387" s="29">
        <v>3000</v>
      </c>
      <c r="S387" s="29">
        <v>3000</v>
      </c>
      <c r="T387" s="29">
        <v>3000</v>
      </c>
      <c r="U387" s="29">
        <v>3000</v>
      </c>
    </row>
    <row r="388" spans="1:21" x14ac:dyDescent="0.2">
      <c r="A388" s="1">
        <v>137</v>
      </c>
      <c r="B388" s="1">
        <v>11371010</v>
      </c>
      <c r="C388" s="1">
        <v>55520</v>
      </c>
      <c r="D388" s="1">
        <v>550</v>
      </c>
      <c r="F388" s="25">
        <v>55520</v>
      </c>
      <c r="G388" s="25" t="s">
        <v>36</v>
      </c>
      <c r="H388" s="29">
        <v>2000</v>
      </c>
      <c r="I388" s="29">
        <v>2000</v>
      </c>
      <c r="J388" s="29">
        <v>1600</v>
      </c>
      <c r="K388" s="29">
        <v>1100</v>
      </c>
      <c r="L388" s="29">
        <v>1100</v>
      </c>
      <c r="M388" s="29">
        <v>1100</v>
      </c>
      <c r="N388" s="29">
        <v>1100</v>
      </c>
      <c r="O388" s="29">
        <v>1100</v>
      </c>
      <c r="P388" s="29">
        <v>900</v>
      </c>
      <c r="Q388" s="29">
        <v>0</v>
      </c>
      <c r="R388" s="29">
        <v>0</v>
      </c>
      <c r="S388" s="29">
        <v>0</v>
      </c>
      <c r="T388" s="29">
        <v>0</v>
      </c>
      <c r="U388" s="29">
        <v>0</v>
      </c>
    </row>
    <row r="389" spans="1:21" x14ac:dyDescent="0.2">
      <c r="A389" s="1">
        <v>137</v>
      </c>
      <c r="B389" s="1">
        <v>11371010</v>
      </c>
      <c r="C389" s="1">
        <v>55530</v>
      </c>
      <c r="D389" s="1">
        <v>550</v>
      </c>
      <c r="F389" s="25">
        <v>55530</v>
      </c>
      <c r="G389" s="25" t="s">
        <v>37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>
        <v>0</v>
      </c>
    </row>
    <row r="390" spans="1:21" x14ac:dyDescent="0.2">
      <c r="A390" s="1">
        <v>137</v>
      </c>
      <c r="B390" s="1">
        <v>11371010</v>
      </c>
      <c r="C390" s="1">
        <v>56615</v>
      </c>
      <c r="D390" s="1">
        <v>560</v>
      </c>
      <c r="F390" s="25">
        <v>56615</v>
      </c>
      <c r="G390" s="25" t="s">
        <v>39</v>
      </c>
      <c r="H390" s="29">
        <v>10000</v>
      </c>
      <c r="I390" s="29">
        <v>10000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>
        <v>0</v>
      </c>
    </row>
    <row r="391" spans="1:21" x14ac:dyDescent="0.2">
      <c r="A391" s="1">
        <v>137</v>
      </c>
      <c r="B391" s="1">
        <v>11371010</v>
      </c>
      <c r="C391" s="1">
        <v>56638</v>
      </c>
      <c r="D391" s="1">
        <v>560</v>
      </c>
      <c r="F391" s="25">
        <v>56638</v>
      </c>
      <c r="G391" s="25" t="s">
        <v>136</v>
      </c>
      <c r="H391" s="29">
        <v>8000</v>
      </c>
      <c r="I391" s="29">
        <v>8000</v>
      </c>
      <c r="J391" s="29">
        <v>6000</v>
      </c>
      <c r="K391" s="29">
        <v>5100</v>
      </c>
      <c r="L391" s="29">
        <v>5100</v>
      </c>
      <c r="M391" s="29">
        <v>2000</v>
      </c>
      <c r="N391" s="29">
        <v>2000</v>
      </c>
      <c r="O391" s="29">
        <v>1500</v>
      </c>
      <c r="P391" s="29">
        <v>1500</v>
      </c>
      <c r="Q391" s="29">
        <v>1500</v>
      </c>
      <c r="R391" s="29">
        <v>1500</v>
      </c>
      <c r="S391" s="29">
        <v>1500</v>
      </c>
      <c r="T391" s="29">
        <v>1500</v>
      </c>
      <c r="U391" s="29">
        <v>1500</v>
      </c>
    </row>
    <row r="392" spans="1:21" x14ac:dyDescent="0.2">
      <c r="A392" s="1">
        <v>137</v>
      </c>
      <c r="B392" s="1">
        <v>11371010</v>
      </c>
      <c r="C392" s="1">
        <v>56650</v>
      </c>
      <c r="D392" s="1">
        <v>560</v>
      </c>
      <c r="F392" s="25">
        <v>56650</v>
      </c>
      <c r="G392" s="25" t="s">
        <v>73</v>
      </c>
      <c r="H392" s="29">
        <v>300000</v>
      </c>
      <c r="I392" s="29">
        <v>295000</v>
      </c>
      <c r="J392" s="29">
        <v>284193</v>
      </c>
      <c r="K392" s="29">
        <v>275000</v>
      </c>
      <c r="L392" s="29">
        <v>5000</v>
      </c>
      <c r="M392" s="29">
        <v>4500</v>
      </c>
      <c r="N392" s="29">
        <v>4500</v>
      </c>
      <c r="O392" s="29">
        <v>2500</v>
      </c>
      <c r="P392" s="29">
        <v>2500</v>
      </c>
      <c r="Q392" s="29">
        <v>2500</v>
      </c>
      <c r="R392" s="29">
        <v>2500</v>
      </c>
      <c r="S392" s="29">
        <v>2500</v>
      </c>
      <c r="T392" s="29">
        <v>2500</v>
      </c>
      <c r="U392" s="29">
        <v>2500</v>
      </c>
    </row>
    <row r="393" spans="1:21" x14ac:dyDescent="0.2">
      <c r="A393" s="1">
        <v>137</v>
      </c>
      <c r="B393" s="1">
        <v>11371010</v>
      </c>
      <c r="C393" s="1">
        <v>56655</v>
      </c>
      <c r="D393" s="1">
        <v>560</v>
      </c>
      <c r="F393" s="25">
        <v>56655</v>
      </c>
      <c r="G393" s="25" t="s">
        <v>40</v>
      </c>
      <c r="H393" s="29">
        <v>175899</v>
      </c>
      <c r="I393" s="29">
        <v>248676</v>
      </c>
      <c r="J393" s="29">
        <v>239150</v>
      </c>
      <c r="K393" s="29">
        <v>241824</v>
      </c>
      <c r="L393" s="29">
        <v>230284</v>
      </c>
      <c r="M393" s="29">
        <v>234679</v>
      </c>
      <c r="N393" s="29">
        <v>234679</v>
      </c>
      <c r="O393" s="29">
        <v>317207</v>
      </c>
      <c r="P393" s="29">
        <v>375000</v>
      </c>
      <c r="Q393" s="29">
        <v>309000</v>
      </c>
      <c r="R393" s="29">
        <v>309000</v>
      </c>
      <c r="S393" s="29">
        <v>285000</v>
      </c>
      <c r="T393" s="29">
        <v>255000</v>
      </c>
      <c r="U393" s="29">
        <v>255000</v>
      </c>
    </row>
    <row r="394" spans="1:21" x14ac:dyDescent="0.2">
      <c r="A394" s="1">
        <v>137</v>
      </c>
      <c r="B394" s="1">
        <v>11371010</v>
      </c>
      <c r="C394" s="1">
        <v>56656</v>
      </c>
      <c r="D394" s="1">
        <v>560</v>
      </c>
      <c r="F394" s="25">
        <v>56656</v>
      </c>
      <c r="G394" s="25" t="s">
        <v>41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0</v>
      </c>
      <c r="U394" s="29">
        <v>0</v>
      </c>
    </row>
    <row r="395" spans="1:21" x14ac:dyDescent="0.2">
      <c r="A395" s="1">
        <v>137</v>
      </c>
      <c r="B395" s="1">
        <v>11371010</v>
      </c>
      <c r="C395" s="1">
        <v>56662</v>
      </c>
      <c r="D395" s="1">
        <v>560</v>
      </c>
      <c r="F395" s="25">
        <v>56662</v>
      </c>
      <c r="G395" s="25" t="s">
        <v>42</v>
      </c>
      <c r="H395" s="29">
        <v>6540</v>
      </c>
      <c r="I395" s="29">
        <v>6540</v>
      </c>
      <c r="J395" s="29">
        <v>4040</v>
      </c>
      <c r="K395" s="29">
        <v>4040</v>
      </c>
      <c r="L395" s="29">
        <v>3800</v>
      </c>
      <c r="M395" s="29">
        <v>2000</v>
      </c>
      <c r="N395" s="29">
        <v>1500</v>
      </c>
      <c r="O395" s="29">
        <v>1100</v>
      </c>
      <c r="P395" s="29">
        <v>1100</v>
      </c>
      <c r="Q395" s="29">
        <v>1000</v>
      </c>
      <c r="R395" s="29">
        <v>1000</v>
      </c>
      <c r="S395" s="29">
        <v>1000</v>
      </c>
      <c r="T395" s="29">
        <v>1000</v>
      </c>
      <c r="U395" s="29">
        <v>1000</v>
      </c>
    </row>
    <row r="396" spans="1:21" x14ac:dyDescent="0.2">
      <c r="A396" s="1">
        <v>137</v>
      </c>
      <c r="B396" s="1">
        <v>11371010</v>
      </c>
      <c r="C396" s="1">
        <v>56677</v>
      </c>
      <c r="D396" s="1">
        <v>560</v>
      </c>
      <c r="F396" s="25">
        <v>56677</v>
      </c>
      <c r="G396" s="25" t="s">
        <v>44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15000</v>
      </c>
      <c r="P396" s="29">
        <v>15000</v>
      </c>
      <c r="Q396" s="29">
        <v>10000</v>
      </c>
      <c r="R396" s="29">
        <v>5000</v>
      </c>
      <c r="S396" s="29">
        <v>0</v>
      </c>
      <c r="T396" s="29">
        <v>0</v>
      </c>
      <c r="U396" s="29">
        <v>0</v>
      </c>
    </row>
    <row r="397" spans="1:21" x14ac:dyDescent="0.2">
      <c r="A397" s="1">
        <v>137</v>
      </c>
      <c r="B397" s="1">
        <v>11371010</v>
      </c>
      <c r="C397" s="1">
        <v>56693</v>
      </c>
      <c r="D397" s="1">
        <v>560</v>
      </c>
      <c r="F397" s="25">
        <v>56693</v>
      </c>
      <c r="G397" s="25" t="s">
        <v>137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>
        <v>0</v>
      </c>
    </row>
    <row r="398" spans="1:21" x14ac:dyDescent="0.2">
      <c r="A398" s="1">
        <v>137</v>
      </c>
      <c r="B398" s="1">
        <v>11371010</v>
      </c>
      <c r="C398" s="1">
        <v>56694</v>
      </c>
      <c r="D398" s="1">
        <v>560</v>
      </c>
      <c r="F398" s="25">
        <v>56694</v>
      </c>
      <c r="G398" s="25" t="s">
        <v>45</v>
      </c>
      <c r="H398" s="29">
        <v>380692</v>
      </c>
      <c r="I398" s="29">
        <v>397692</v>
      </c>
      <c r="J398" s="29">
        <v>412692</v>
      </c>
      <c r="K398" s="29">
        <v>397692</v>
      </c>
      <c r="L398" s="29">
        <v>300000</v>
      </c>
      <c r="M398" s="29">
        <v>300000</v>
      </c>
      <c r="N398" s="29">
        <v>280000</v>
      </c>
      <c r="O398" s="29">
        <v>304294</v>
      </c>
      <c r="P398" s="29">
        <v>304294</v>
      </c>
      <c r="Q398" s="29">
        <v>305000</v>
      </c>
      <c r="R398" s="29">
        <v>280502</v>
      </c>
      <c r="S398" s="29">
        <v>280502</v>
      </c>
      <c r="T398" s="29">
        <v>280502</v>
      </c>
      <c r="U398" s="29">
        <v>325000</v>
      </c>
    </row>
    <row r="399" spans="1:21" x14ac:dyDescent="0.2">
      <c r="A399" s="1">
        <v>137</v>
      </c>
      <c r="B399" s="1">
        <v>11371010</v>
      </c>
      <c r="C399" s="1">
        <v>56695</v>
      </c>
      <c r="D399" s="1">
        <v>560</v>
      </c>
      <c r="F399" s="25">
        <v>56695</v>
      </c>
      <c r="G399" s="25" t="s">
        <v>74</v>
      </c>
      <c r="H399" s="29">
        <v>0</v>
      </c>
      <c r="I399" s="29">
        <v>0</v>
      </c>
      <c r="J399" s="29">
        <v>0</v>
      </c>
      <c r="K399" s="29">
        <v>0</v>
      </c>
      <c r="L399" s="29">
        <v>150000</v>
      </c>
      <c r="M399" s="29">
        <v>125000</v>
      </c>
      <c r="N399" s="29">
        <v>125000</v>
      </c>
      <c r="O399" s="29">
        <v>175000</v>
      </c>
      <c r="P399" s="29">
        <v>175000</v>
      </c>
      <c r="Q399" s="29">
        <v>125000</v>
      </c>
      <c r="R399" s="29">
        <v>130000</v>
      </c>
      <c r="S399" s="29">
        <v>115000</v>
      </c>
      <c r="T399" s="29">
        <v>115000</v>
      </c>
      <c r="U399" s="29">
        <v>100000</v>
      </c>
    </row>
    <row r="400" spans="1:21" x14ac:dyDescent="0.2">
      <c r="A400" s="1">
        <v>137</v>
      </c>
      <c r="B400" s="1">
        <v>11371010</v>
      </c>
      <c r="C400" s="1">
        <v>56696</v>
      </c>
      <c r="D400" s="1">
        <v>560</v>
      </c>
      <c r="F400" s="25">
        <v>56696</v>
      </c>
      <c r="G400" s="25" t="s">
        <v>46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20000</v>
      </c>
      <c r="O400" s="29">
        <v>20000</v>
      </c>
      <c r="P400" s="29">
        <v>20000</v>
      </c>
      <c r="Q400" s="29">
        <v>0</v>
      </c>
      <c r="R400" s="29">
        <v>0</v>
      </c>
      <c r="S400" s="29">
        <v>0</v>
      </c>
      <c r="T400" s="29">
        <v>0</v>
      </c>
      <c r="U400" s="29">
        <v>0</v>
      </c>
    </row>
    <row r="401" spans="1:21" x14ac:dyDescent="0.2">
      <c r="A401" s="1">
        <v>137</v>
      </c>
      <c r="B401" s="1">
        <v>11371010</v>
      </c>
      <c r="C401" s="1">
        <v>59999</v>
      </c>
      <c r="D401" s="1">
        <v>560</v>
      </c>
      <c r="F401" s="25">
        <v>59999</v>
      </c>
      <c r="G401" s="25" t="s">
        <v>138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>
        <v>0</v>
      </c>
    </row>
    <row r="402" spans="1:21" ht="15" thickBot="1" x14ac:dyDescent="0.25">
      <c r="A402" s="1" t="s">
        <v>47</v>
      </c>
    </row>
    <row r="403" spans="1:21" ht="15" thickTop="1" x14ac:dyDescent="0.2">
      <c r="A403" s="1" t="s">
        <v>47</v>
      </c>
      <c r="B403" s="1">
        <v>11371010</v>
      </c>
      <c r="C403" s="31"/>
      <c r="D403" s="31"/>
      <c r="E403" s="31"/>
      <c r="F403" s="32" t="s">
        <v>139</v>
      </c>
      <c r="G403" s="32"/>
      <c r="H403" s="33">
        <f>SUM(H379:H402)</f>
        <v>1494538</v>
      </c>
      <c r="I403" s="33">
        <f t="shared" ref="I403:S403" si="82">SUM(I379:I402)</f>
        <v>1582569</v>
      </c>
      <c r="J403" s="33">
        <f t="shared" si="82"/>
        <v>1504912</v>
      </c>
      <c r="K403" s="33">
        <f t="shared" si="82"/>
        <v>1508078</v>
      </c>
      <c r="L403" s="33">
        <f t="shared" si="82"/>
        <v>1217632</v>
      </c>
      <c r="M403" s="33">
        <f t="shared" si="82"/>
        <v>1162418</v>
      </c>
      <c r="N403" s="33">
        <f t="shared" si="82"/>
        <v>1161918</v>
      </c>
      <c r="O403" s="33">
        <f t="shared" si="82"/>
        <v>1336313</v>
      </c>
      <c r="P403" s="33">
        <f t="shared" si="82"/>
        <v>1228303</v>
      </c>
      <c r="Q403" s="33">
        <f t="shared" si="82"/>
        <v>1093585</v>
      </c>
      <c r="R403" s="33">
        <f t="shared" si="82"/>
        <v>1103561</v>
      </c>
      <c r="S403" s="33">
        <f t="shared" si="82"/>
        <v>1044839</v>
      </c>
      <c r="T403" s="33">
        <f t="shared" ref="T403" si="83">SUM(T379:T402)</f>
        <v>1017839</v>
      </c>
      <c r="U403" s="33">
        <f t="shared" ref="U403" si="84">SUM(U379:U402)</f>
        <v>1101337</v>
      </c>
    </row>
    <row r="405" spans="1:21" x14ac:dyDescent="0.2">
      <c r="A405" s="1" t="s">
        <v>47</v>
      </c>
      <c r="F405" s="28" t="s">
        <v>140</v>
      </c>
    </row>
    <row r="406" spans="1:21" x14ac:dyDescent="0.2">
      <c r="A406" s="1">
        <v>137</v>
      </c>
      <c r="B406" s="1">
        <v>11371070</v>
      </c>
      <c r="C406" s="1">
        <v>50110</v>
      </c>
      <c r="D406" s="1">
        <v>500</v>
      </c>
      <c r="F406" s="25">
        <v>50110</v>
      </c>
      <c r="G406" s="25" t="s">
        <v>28</v>
      </c>
      <c r="H406" s="29">
        <v>382631</v>
      </c>
      <c r="I406" s="29">
        <v>382631</v>
      </c>
      <c r="J406" s="29">
        <v>375288</v>
      </c>
      <c r="K406" s="29">
        <v>372986</v>
      </c>
      <c r="L406" s="29">
        <v>372986</v>
      </c>
      <c r="M406" s="29">
        <v>305382</v>
      </c>
      <c r="N406" s="29">
        <v>305382</v>
      </c>
      <c r="O406" s="29">
        <v>315300</v>
      </c>
      <c r="P406" s="29">
        <v>315300</v>
      </c>
      <c r="Q406" s="29">
        <v>327770</v>
      </c>
      <c r="R406" s="29">
        <v>244803</v>
      </c>
      <c r="S406" s="29">
        <v>244803</v>
      </c>
      <c r="T406" s="29">
        <v>244803</v>
      </c>
      <c r="U406" s="29">
        <v>244803</v>
      </c>
    </row>
    <row r="407" spans="1:21" x14ac:dyDescent="0.2">
      <c r="A407" s="1">
        <v>137</v>
      </c>
      <c r="B407" s="1">
        <v>11371070</v>
      </c>
      <c r="C407" s="1">
        <v>50128</v>
      </c>
      <c r="D407" s="1">
        <v>500</v>
      </c>
      <c r="F407" s="25">
        <v>50128</v>
      </c>
      <c r="G407" s="25" t="s">
        <v>29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>
        <v>0</v>
      </c>
    </row>
    <row r="408" spans="1:21" x14ac:dyDescent="0.2">
      <c r="A408" s="1">
        <v>137</v>
      </c>
      <c r="B408" s="1">
        <v>11371070</v>
      </c>
      <c r="C408" s="1">
        <v>50132</v>
      </c>
      <c r="D408" s="1">
        <v>502</v>
      </c>
      <c r="F408" s="25">
        <v>50132</v>
      </c>
      <c r="G408" s="25" t="s">
        <v>31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>
        <v>0</v>
      </c>
    </row>
    <row r="409" spans="1:21" x14ac:dyDescent="0.2">
      <c r="A409" s="1">
        <v>137</v>
      </c>
      <c r="B409" s="1">
        <v>11371070</v>
      </c>
      <c r="C409" s="1">
        <v>55520</v>
      </c>
      <c r="D409" s="1">
        <v>550</v>
      </c>
      <c r="F409" s="25">
        <v>55520</v>
      </c>
      <c r="G409" s="25" t="s">
        <v>36</v>
      </c>
      <c r="H409" s="29">
        <v>315</v>
      </c>
      <c r="I409" s="29">
        <v>315</v>
      </c>
      <c r="J409" s="29">
        <v>200</v>
      </c>
      <c r="K409" s="29">
        <v>200</v>
      </c>
      <c r="L409" s="29">
        <v>200</v>
      </c>
      <c r="M409" s="29">
        <v>200</v>
      </c>
      <c r="N409" s="29">
        <v>200</v>
      </c>
      <c r="O409" s="29">
        <v>200</v>
      </c>
      <c r="P409" s="29">
        <v>200</v>
      </c>
      <c r="Q409" s="29">
        <v>0</v>
      </c>
      <c r="R409" s="29">
        <v>0</v>
      </c>
      <c r="S409" s="29">
        <v>0</v>
      </c>
      <c r="T409" s="29">
        <v>0</v>
      </c>
      <c r="U409" s="29">
        <v>0</v>
      </c>
    </row>
    <row r="410" spans="1:21" x14ac:dyDescent="0.2">
      <c r="A410" s="1">
        <v>137</v>
      </c>
      <c r="B410" s="1">
        <v>11371070</v>
      </c>
      <c r="C410" s="1">
        <v>55530</v>
      </c>
      <c r="D410" s="1">
        <v>550</v>
      </c>
      <c r="F410" s="25">
        <v>55530</v>
      </c>
      <c r="G410" s="25" t="s">
        <v>37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>
        <v>0</v>
      </c>
    </row>
    <row r="411" spans="1:21" x14ac:dyDescent="0.2">
      <c r="A411" s="1">
        <v>137</v>
      </c>
      <c r="B411" s="1">
        <v>11371070</v>
      </c>
      <c r="C411" s="1">
        <v>56610</v>
      </c>
      <c r="D411" s="1">
        <v>560</v>
      </c>
      <c r="F411" s="25">
        <v>56610</v>
      </c>
      <c r="G411" s="25" t="s">
        <v>38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>
        <v>0</v>
      </c>
    </row>
    <row r="412" spans="1:21" x14ac:dyDescent="0.2">
      <c r="A412" s="1">
        <v>137</v>
      </c>
      <c r="B412" s="1">
        <v>11371070</v>
      </c>
      <c r="C412" s="1">
        <v>56615</v>
      </c>
      <c r="D412" s="1">
        <v>560</v>
      </c>
      <c r="F412" s="25">
        <v>56615</v>
      </c>
      <c r="G412" s="25" t="s">
        <v>39</v>
      </c>
      <c r="H412" s="29">
        <v>14000</v>
      </c>
      <c r="I412" s="29">
        <v>14000</v>
      </c>
      <c r="J412" s="29">
        <v>14000</v>
      </c>
      <c r="K412" s="29">
        <v>7000</v>
      </c>
      <c r="L412" s="29">
        <v>7000</v>
      </c>
      <c r="M412" s="29">
        <v>7000</v>
      </c>
      <c r="N412" s="29">
        <v>5415</v>
      </c>
      <c r="O412" s="29">
        <v>5415</v>
      </c>
      <c r="P412" s="29">
        <v>5415</v>
      </c>
      <c r="Q412" s="29">
        <v>2000</v>
      </c>
      <c r="R412" s="29">
        <v>2000</v>
      </c>
      <c r="S412" s="29">
        <v>1000</v>
      </c>
      <c r="T412" s="29">
        <v>1000</v>
      </c>
      <c r="U412" s="29">
        <v>1000</v>
      </c>
    </row>
    <row r="413" spans="1:21" x14ac:dyDescent="0.2">
      <c r="A413" s="1">
        <v>137</v>
      </c>
      <c r="B413" s="1">
        <v>11371070</v>
      </c>
      <c r="C413" s="1">
        <v>56655</v>
      </c>
      <c r="D413" s="1">
        <v>560</v>
      </c>
      <c r="F413" s="25">
        <v>56655</v>
      </c>
      <c r="G413" s="25" t="s">
        <v>40</v>
      </c>
      <c r="H413" s="29">
        <v>155</v>
      </c>
      <c r="I413" s="29">
        <v>155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0</v>
      </c>
      <c r="U413" s="29">
        <v>0</v>
      </c>
    </row>
    <row r="414" spans="1:21" x14ac:dyDescent="0.2">
      <c r="A414" s="1">
        <v>137</v>
      </c>
      <c r="B414" s="1">
        <v>11371070</v>
      </c>
      <c r="C414" s="1">
        <v>56694</v>
      </c>
      <c r="D414" s="1">
        <v>560</v>
      </c>
      <c r="F414" s="25">
        <v>56694</v>
      </c>
      <c r="G414" s="25" t="s">
        <v>45</v>
      </c>
      <c r="H414" s="29">
        <v>20000</v>
      </c>
      <c r="I414" s="29">
        <v>20000</v>
      </c>
      <c r="J414" s="29">
        <v>20000</v>
      </c>
      <c r="K414" s="29">
        <v>20000</v>
      </c>
      <c r="L414" s="29">
        <v>15000</v>
      </c>
      <c r="M414" s="29">
        <v>15000</v>
      </c>
      <c r="N414" s="29">
        <v>15000</v>
      </c>
      <c r="O414" s="29">
        <v>15000</v>
      </c>
      <c r="P414" s="29">
        <v>14121</v>
      </c>
      <c r="Q414" s="29">
        <v>14000</v>
      </c>
      <c r="R414" s="29">
        <v>14000</v>
      </c>
      <c r="S414" s="29">
        <v>10000</v>
      </c>
      <c r="T414" s="29">
        <v>10000</v>
      </c>
      <c r="U414" s="29">
        <v>15000</v>
      </c>
    </row>
    <row r="415" spans="1:21" x14ac:dyDescent="0.2">
      <c r="A415" s="1">
        <v>137</v>
      </c>
      <c r="B415" s="1">
        <v>11371070</v>
      </c>
      <c r="C415" s="1">
        <v>56695</v>
      </c>
      <c r="D415" s="1">
        <v>560</v>
      </c>
      <c r="F415" s="25">
        <v>56695</v>
      </c>
      <c r="G415" s="25" t="s">
        <v>74</v>
      </c>
      <c r="T415" s="29">
        <v>0</v>
      </c>
      <c r="U415" s="29">
        <v>15000</v>
      </c>
    </row>
    <row r="416" spans="1:21" ht="15" thickBot="1" x14ac:dyDescent="0.25">
      <c r="A416" s="1" t="s">
        <v>47</v>
      </c>
    </row>
    <row r="417" spans="1:21" ht="15" thickTop="1" x14ac:dyDescent="0.2">
      <c r="A417" s="1" t="s">
        <v>47</v>
      </c>
      <c r="B417" s="1">
        <v>11371070</v>
      </c>
      <c r="C417" s="31"/>
      <c r="D417" s="31"/>
      <c r="E417" s="31"/>
      <c r="F417" s="32" t="s">
        <v>141</v>
      </c>
      <c r="G417" s="32"/>
      <c r="H417" s="33">
        <f>SUM(H406:H416)</f>
        <v>417101</v>
      </c>
      <c r="I417" s="33">
        <f t="shared" ref="I417:S417" si="85">SUM(I406:I416)</f>
        <v>417101</v>
      </c>
      <c r="J417" s="33">
        <f t="shared" si="85"/>
        <v>409488</v>
      </c>
      <c r="K417" s="33">
        <f t="shared" si="85"/>
        <v>400186</v>
      </c>
      <c r="L417" s="33">
        <f t="shared" si="85"/>
        <v>395186</v>
      </c>
      <c r="M417" s="33">
        <f t="shared" si="85"/>
        <v>327582</v>
      </c>
      <c r="N417" s="33">
        <f t="shared" si="85"/>
        <v>325997</v>
      </c>
      <c r="O417" s="33">
        <f t="shared" si="85"/>
        <v>335915</v>
      </c>
      <c r="P417" s="33">
        <f t="shared" si="85"/>
        <v>335036</v>
      </c>
      <c r="Q417" s="33">
        <f t="shared" si="85"/>
        <v>343770</v>
      </c>
      <c r="R417" s="33">
        <f t="shared" si="85"/>
        <v>260803</v>
      </c>
      <c r="S417" s="33">
        <f t="shared" si="85"/>
        <v>255803</v>
      </c>
      <c r="T417" s="33">
        <f t="shared" ref="T417" si="86">SUM(T406:T416)</f>
        <v>255803</v>
      </c>
      <c r="U417" s="33">
        <f t="shared" ref="U417" si="87">SUM(U406:U416)</f>
        <v>275803</v>
      </c>
    </row>
    <row r="419" spans="1:21" x14ac:dyDescent="0.2">
      <c r="E419" s="27" t="s">
        <v>132</v>
      </c>
    </row>
    <row r="420" spans="1:21" x14ac:dyDescent="0.2">
      <c r="A420" s="1" t="s">
        <v>47</v>
      </c>
      <c r="F420" s="28" t="s">
        <v>142</v>
      </c>
    </row>
    <row r="421" spans="1:21" x14ac:dyDescent="0.2">
      <c r="A421" s="1">
        <v>137</v>
      </c>
      <c r="B421" s="1">
        <v>11371080</v>
      </c>
      <c r="C421" s="1">
        <v>50110</v>
      </c>
      <c r="D421" s="1">
        <v>500</v>
      </c>
      <c r="F421" s="25">
        <v>50110</v>
      </c>
      <c r="G421" s="25" t="s">
        <v>28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>
        <v>0</v>
      </c>
    </row>
    <row r="422" spans="1:21" x14ac:dyDescent="0.2">
      <c r="A422" s="1">
        <v>137</v>
      </c>
      <c r="B422" s="1">
        <v>11371080</v>
      </c>
      <c r="C422" s="1">
        <v>52210</v>
      </c>
      <c r="D422" s="1">
        <v>520</v>
      </c>
      <c r="F422" s="25">
        <v>52210</v>
      </c>
      <c r="G422" s="25" t="s">
        <v>114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200000</v>
      </c>
      <c r="N422" s="29">
        <v>150000</v>
      </c>
      <c r="O422" s="29">
        <v>102500</v>
      </c>
      <c r="P422" s="29">
        <v>175000</v>
      </c>
      <c r="Q422" s="29">
        <v>150000</v>
      </c>
      <c r="R422" s="29">
        <v>0</v>
      </c>
      <c r="S422" s="29">
        <v>0</v>
      </c>
      <c r="T422" s="29">
        <v>0</v>
      </c>
      <c r="U422" s="29">
        <v>0</v>
      </c>
    </row>
    <row r="423" spans="1:21" x14ac:dyDescent="0.2">
      <c r="A423" s="1">
        <v>137</v>
      </c>
      <c r="B423" s="1">
        <v>11371080</v>
      </c>
      <c r="C423" s="1">
        <v>52220</v>
      </c>
      <c r="D423" s="1">
        <v>520</v>
      </c>
      <c r="F423" s="25">
        <v>52220</v>
      </c>
      <c r="G423" s="25" t="s">
        <v>115</v>
      </c>
      <c r="H423" s="29">
        <v>553508</v>
      </c>
      <c r="I423" s="29">
        <v>560640</v>
      </c>
      <c r="J423" s="29">
        <v>501929</v>
      </c>
      <c r="K423" s="29">
        <v>510700</v>
      </c>
      <c r="L423" s="29">
        <v>362875</v>
      </c>
      <c r="M423" s="29">
        <v>200000</v>
      </c>
      <c r="N423" s="29">
        <v>75000</v>
      </c>
      <c r="O423" s="29">
        <v>27900</v>
      </c>
      <c r="P423" s="29">
        <v>30000</v>
      </c>
      <c r="Q423" s="29">
        <v>30000</v>
      </c>
      <c r="R423" s="29">
        <v>0</v>
      </c>
      <c r="S423" s="29">
        <v>0</v>
      </c>
      <c r="T423" s="29">
        <v>0</v>
      </c>
      <c r="U423" s="29">
        <v>0</v>
      </c>
    </row>
    <row r="424" spans="1:21" x14ac:dyDescent="0.2">
      <c r="A424" s="1">
        <v>137</v>
      </c>
      <c r="B424" s="1">
        <v>11371080</v>
      </c>
      <c r="C424" s="1">
        <v>52250</v>
      </c>
      <c r="D424" s="1">
        <v>520</v>
      </c>
      <c r="F424" s="25">
        <v>52250</v>
      </c>
      <c r="G424" s="25" t="s">
        <v>116</v>
      </c>
      <c r="H424" s="29">
        <v>12000</v>
      </c>
      <c r="I424" s="29">
        <v>12000</v>
      </c>
      <c r="J424" s="29">
        <v>12000</v>
      </c>
      <c r="K424" s="29">
        <v>10000</v>
      </c>
      <c r="L424" s="29">
        <v>10000</v>
      </c>
      <c r="M424" s="29">
        <v>14000</v>
      </c>
      <c r="N424" s="29">
        <v>25000</v>
      </c>
      <c r="O424" s="29">
        <v>25000</v>
      </c>
      <c r="P424" s="29">
        <v>25000</v>
      </c>
      <c r="Q424" s="29">
        <v>25000</v>
      </c>
      <c r="R424" s="29">
        <v>0</v>
      </c>
      <c r="S424" s="29">
        <v>0</v>
      </c>
      <c r="T424" s="29">
        <v>0</v>
      </c>
      <c r="U424" s="29">
        <v>0</v>
      </c>
    </row>
    <row r="425" spans="1:21" x14ac:dyDescent="0.2">
      <c r="A425" s="1">
        <v>137</v>
      </c>
      <c r="B425" s="1">
        <v>11371080</v>
      </c>
      <c r="C425" s="1">
        <v>52260</v>
      </c>
      <c r="D425" s="1">
        <v>520</v>
      </c>
      <c r="F425" s="25">
        <v>52260</v>
      </c>
      <c r="G425" s="25" t="s">
        <v>87</v>
      </c>
      <c r="H425" s="29">
        <v>648500</v>
      </c>
      <c r="I425" s="29">
        <v>648500</v>
      </c>
      <c r="J425" s="29">
        <v>648500</v>
      </c>
      <c r="K425" s="29">
        <v>685000</v>
      </c>
      <c r="L425" s="29">
        <v>625000</v>
      </c>
      <c r="M425" s="29">
        <v>550000</v>
      </c>
      <c r="N425" s="29">
        <v>350000</v>
      </c>
      <c r="O425" s="29">
        <v>350000</v>
      </c>
      <c r="P425" s="29">
        <v>400000</v>
      </c>
      <c r="Q425" s="29">
        <v>381764</v>
      </c>
      <c r="R425" s="29">
        <v>0</v>
      </c>
      <c r="S425" s="29">
        <v>0</v>
      </c>
      <c r="T425" s="29">
        <v>0</v>
      </c>
      <c r="U425" s="29">
        <v>0</v>
      </c>
    </row>
    <row r="426" spans="1:21" x14ac:dyDescent="0.2">
      <c r="A426" s="1">
        <v>137</v>
      </c>
      <c r="B426" s="1">
        <v>11371080</v>
      </c>
      <c r="C426" s="1">
        <v>52290</v>
      </c>
      <c r="D426" s="1">
        <v>520</v>
      </c>
      <c r="F426" s="25">
        <v>52290</v>
      </c>
      <c r="G426" s="25" t="s">
        <v>117</v>
      </c>
      <c r="H426" s="29">
        <v>10000</v>
      </c>
      <c r="I426" s="29">
        <v>12000</v>
      </c>
      <c r="J426" s="29">
        <v>12000</v>
      </c>
      <c r="K426" s="29">
        <v>10000</v>
      </c>
      <c r="L426" s="29">
        <v>10000</v>
      </c>
      <c r="M426" s="29">
        <v>11000</v>
      </c>
      <c r="N426" s="29">
        <v>11000</v>
      </c>
      <c r="O426" s="29">
        <v>13000</v>
      </c>
      <c r="P426" s="29">
        <v>13000</v>
      </c>
      <c r="Q426" s="29">
        <v>13000</v>
      </c>
      <c r="R426" s="29">
        <v>0</v>
      </c>
      <c r="S426" s="29">
        <v>0</v>
      </c>
      <c r="T426" s="29">
        <v>0</v>
      </c>
      <c r="U426" s="29">
        <v>0</v>
      </c>
    </row>
    <row r="427" spans="1:21" x14ac:dyDescent="0.2">
      <c r="A427" s="1">
        <v>137</v>
      </c>
      <c r="B427" s="1">
        <v>11371080</v>
      </c>
      <c r="C427" s="1">
        <v>55520</v>
      </c>
      <c r="D427" s="1">
        <v>550</v>
      </c>
      <c r="F427" s="25">
        <v>55520</v>
      </c>
      <c r="G427" s="25" t="s">
        <v>36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160000</v>
      </c>
      <c r="R427" s="29">
        <v>150000</v>
      </c>
      <c r="S427" s="29">
        <v>110000</v>
      </c>
      <c r="T427" s="29">
        <v>110000</v>
      </c>
      <c r="U427" s="29">
        <v>110000</v>
      </c>
    </row>
    <row r="428" spans="1:21" x14ac:dyDescent="0.2">
      <c r="A428" s="1">
        <v>137</v>
      </c>
      <c r="B428" s="1">
        <v>11371080</v>
      </c>
      <c r="C428" s="1">
        <v>55530</v>
      </c>
      <c r="D428" s="1">
        <v>550</v>
      </c>
      <c r="F428" s="25">
        <v>55530</v>
      </c>
      <c r="G428" s="25" t="s">
        <v>37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>
        <v>0</v>
      </c>
    </row>
    <row r="429" spans="1:21" x14ac:dyDescent="0.2">
      <c r="A429" s="1">
        <v>137</v>
      </c>
      <c r="B429" s="1">
        <v>11371080</v>
      </c>
      <c r="C429" s="1">
        <v>56615</v>
      </c>
      <c r="D429" s="1">
        <v>560</v>
      </c>
      <c r="F429" s="25">
        <v>56615</v>
      </c>
      <c r="G429" s="25" t="s">
        <v>39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160000</v>
      </c>
      <c r="R429" s="29">
        <v>150000</v>
      </c>
      <c r="S429" s="29">
        <v>110000</v>
      </c>
      <c r="T429" s="29">
        <v>110000</v>
      </c>
      <c r="U429" s="29">
        <v>110000</v>
      </c>
    </row>
    <row r="430" spans="1:21" x14ac:dyDescent="0.2">
      <c r="A430" s="1">
        <v>137</v>
      </c>
      <c r="B430" s="1">
        <v>11371080</v>
      </c>
      <c r="C430" s="1">
        <v>56621</v>
      </c>
      <c r="D430" s="1">
        <v>560</v>
      </c>
      <c r="F430" s="25">
        <v>56621</v>
      </c>
      <c r="G430" s="25" t="s">
        <v>118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>
        <v>0</v>
      </c>
    </row>
    <row r="431" spans="1:21" x14ac:dyDescent="0.2">
      <c r="A431" s="1">
        <v>137</v>
      </c>
      <c r="B431" s="1">
        <v>11371080</v>
      </c>
      <c r="C431" s="1">
        <v>56623</v>
      </c>
      <c r="D431" s="1">
        <v>560</v>
      </c>
      <c r="F431" s="25">
        <v>56623</v>
      </c>
      <c r="G431" s="25" t="s">
        <v>96</v>
      </c>
      <c r="H431" s="29">
        <v>750000</v>
      </c>
      <c r="I431" s="29">
        <v>800000</v>
      </c>
      <c r="J431" s="29">
        <v>800000</v>
      </c>
      <c r="K431" s="29">
        <v>850000</v>
      </c>
      <c r="L431" s="29">
        <v>925000</v>
      </c>
      <c r="M431" s="29">
        <v>925000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0</v>
      </c>
      <c r="U431" s="29">
        <v>0</v>
      </c>
    </row>
    <row r="432" spans="1:21" x14ac:dyDescent="0.2">
      <c r="A432" s="1">
        <v>137</v>
      </c>
      <c r="B432" s="1">
        <v>11371080</v>
      </c>
      <c r="C432" s="1">
        <v>56652</v>
      </c>
      <c r="D432" s="1">
        <v>560</v>
      </c>
      <c r="F432" s="25">
        <v>56652</v>
      </c>
      <c r="G432" s="25" t="s">
        <v>119</v>
      </c>
      <c r="H432" s="29">
        <v>391770</v>
      </c>
      <c r="I432" s="29">
        <v>423000</v>
      </c>
      <c r="J432" s="29">
        <v>423000</v>
      </c>
      <c r="K432" s="29">
        <v>599900</v>
      </c>
      <c r="L432" s="29">
        <v>614693</v>
      </c>
      <c r="M432" s="29">
        <v>494424</v>
      </c>
      <c r="N432" s="29">
        <v>536068</v>
      </c>
      <c r="O432" s="29">
        <v>400000</v>
      </c>
      <c r="P432" s="29">
        <v>400000</v>
      </c>
      <c r="Q432" s="29">
        <v>400000</v>
      </c>
      <c r="R432" s="29">
        <v>400000</v>
      </c>
      <c r="S432" s="29">
        <v>400000</v>
      </c>
      <c r="T432" s="29">
        <v>400000</v>
      </c>
      <c r="U432" s="29">
        <v>475000</v>
      </c>
    </row>
    <row r="433" spans="1:21" x14ac:dyDescent="0.2">
      <c r="A433" s="1">
        <v>137</v>
      </c>
      <c r="B433" s="1">
        <v>11371080</v>
      </c>
      <c r="C433" s="1">
        <v>56655</v>
      </c>
      <c r="D433" s="1">
        <v>560</v>
      </c>
      <c r="F433" s="25">
        <v>56655</v>
      </c>
      <c r="G433" s="25" t="s">
        <v>40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>
        <v>0</v>
      </c>
    </row>
    <row r="434" spans="1:21" x14ac:dyDescent="0.2">
      <c r="A434" s="1">
        <v>137</v>
      </c>
      <c r="B434" s="1">
        <v>11371080</v>
      </c>
      <c r="C434" s="1">
        <v>56656</v>
      </c>
      <c r="D434" s="1">
        <v>560</v>
      </c>
      <c r="F434" s="25">
        <v>56656</v>
      </c>
      <c r="G434" s="25" t="s">
        <v>41</v>
      </c>
      <c r="H434" s="29">
        <v>0</v>
      </c>
      <c r="I434" s="29">
        <v>0</v>
      </c>
      <c r="J434" s="29">
        <v>0</v>
      </c>
      <c r="K434" s="29">
        <v>0</v>
      </c>
      <c r="L434" s="29">
        <v>400100</v>
      </c>
      <c r="M434" s="29">
        <v>365000</v>
      </c>
      <c r="N434" s="29">
        <v>420000</v>
      </c>
      <c r="O434" s="29">
        <v>455000</v>
      </c>
      <c r="P434" s="29">
        <v>455000</v>
      </c>
      <c r="Q434" s="29">
        <v>460000</v>
      </c>
      <c r="R434" s="29">
        <v>700000</v>
      </c>
      <c r="S434" s="29">
        <v>700000</v>
      </c>
      <c r="T434" s="29">
        <v>900000</v>
      </c>
      <c r="U434" s="29">
        <v>590000</v>
      </c>
    </row>
    <row r="435" spans="1:21" x14ac:dyDescent="0.2">
      <c r="A435" s="1">
        <v>137</v>
      </c>
      <c r="B435" s="1">
        <v>11371080</v>
      </c>
      <c r="C435" s="1">
        <v>56662</v>
      </c>
      <c r="D435" s="1">
        <v>560</v>
      </c>
      <c r="F435" s="25">
        <v>56662</v>
      </c>
      <c r="G435" s="25" t="s">
        <v>42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>
        <v>0</v>
      </c>
    </row>
    <row r="436" spans="1:21" x14ac:dyDescent="0.2">
      <c r="A436" s="1">
        <v>137</v>
      </c>
      <c r="B436" s="1">
        <v>11371080</v>
      </c>
      <c r="C436" s="1">
        <v>56694</v>
      </c>
      <c r="D436" s="1">
        <v>560</v>
      </c>
      <c r="F436" s="25">
        <v>56694</v>
      </c>
      <c r="G436" s="25" t="s">
        <v>45</v>
      </c>
      <c r="H436" s="29">
        <v>1407054</v>
      </c>
      <c r="I436" s="29">
        <v>1105750</v>
      </c>
      <c r="J436" s="29">
        <v>1125750</v>
      </c>
      <c r="K436" s="29">
        <v>925000</v>
      </c>
      <c r="L436" s="29">
        <v>1400500</v>
      </c>
      <c r="M436" s="29">
        <v>1488000</v>
      </c>
      <c r="N436" s="29">
        <v>1365000</v>
      </c>
      <c r="O436" s="29">
        <v>1365000</v>
      </c>
      <c r="P436" s="29">
        <v>1365000</v>
      </c>
      <c r="Q436" s="29">
        <v>1409199</v>
      </c>
      <c r="R436" s="29">
        <v>1420000</v>
      </c>
      <c r="S436" s="29">
        <v>1400000</v>
      </c>
      <c r="T436" s="29">
        <v>740000</v>
      </c>
      <c r="U436" s="29">
        <v>900000</v>
      </c>
    </row>
    <row r="437" spans="1:21" x14ac:dyDescent="0.2">
      <c r="A437" s="1">
        <v>137</v>
      </c>
      <c r="B437" s="1">
        <v>11371080</v>
      </c>
      <c r="C437" s="1">
        <v>56696</v>
      </c>
      <c r="D437" s="1">
        <v>560</v>
      </c>
      <c r="F437" s="25">
        <v>56696</v>
      </c>
      <c r="G437" s="25" t="s">
        <v>46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15000</v>
      </c>
      <c r="N437" s="29">
        <v>15000</v>
      </c>
      <c r="O437" s="29">
        <v>15000</v>
      </c>
      <c r="P437" s="29">
        <v>15000</v>
      </c>
      <c r="Q437" s="29">
        <v>0</v>
      </c>
      <c r="R437" s="29">
        <v>0</v>
      </c>
      <c r="S437" s="29">
        <v>0</v>
      </c>
      <c r="T437" s="29">
        <v>0</v>
      </c>
      <c r="U437" s="29">
        <v>0</v>
      </c>
    </row>
    <row r="438" spans="1:21" ht="15" thickBot="1" x14ac:dyDescent="0.25">
      <c r="A438" s="1" t="s">
        <v>47</v>
      </c>
    </row>
    <row r="439" spans="1:21" ht="15" thickTop="1" x14ac:dyDescent="0.2">
      <c r="A439" s="1" t="s">
        <v>47</v>
      </c>
      <c r="B439" s="1">
        <v>11371080</v>
      </c>
      <c r="C439" s="31"/>
      <c r="D439" s="31"/>
      <c r="E439" s="31"/>
      <c r="F439" s="32" t="s">
        <v>106</v>
      </c>
      <c r="G439" s="32"/>
      <c r="H439" s="33">
        <f>SUM(H421:H438)</f>
        <v>3772832</v>
      </c>
      <c r="I439" s="33">
        <f t="shared" ref="I439:S439" si="88">SUM(I421:I438)</f>
        <v>3561890</v>
      </c>
      <c r="J439" s="33">
        <f t="shared" si="88"/>
        <v>3523179</v>
      </c>
      <c r="K439" s="33">
        <f t="shared" si="88"/>
        <v>3590600</v>
      </c>
      <c r="L439" s="33">
        <f t="shared" si="88"/>
        <v>4348168</v>
      </c>
      <c r="M439" s="33">
        <f t="shared" si="88"/>
        <v>4262424</v>
      </c>
      <c r="N439" s="33">
        <f t="shared" si="88"/>
        <v>2947068</v>
      </c>
      <c r="O439" s="33">
        <f t="shared" si="88"/>
        <v>2753400</v>
      </c>
      <c r="P439" s="33">
        <f t="shared" si="88"/>
        <v>2878000</v>
      </c>
      <c r="Q439" s="33">
        <f t="shared" si="88"/>
        <v>3188963</v>
      </c>
      <c r="R439" s="33">
        <f t="shared" si="88"/>
        <v>2820000</v>
      </c>
      <c r="S439" s="33">
        <f t="shared" si="88"/>
        <v>2720000</v>
      </c>
      <c r="T439" s="33">
        <f t="shared" ref="T439" si="89">SUM(T421:T438)</f>
        <v>2260000</v>
      </c>
      <c r="U439" s="33">
        <f t="shared" ref="U439" si="90">SUM(U421:U438)</f>
        <v>2185000</v>
      </c>
    </row>
    <row r="441" spans="1:21" x14ac:dyDescent="0.2">
      <c r="A441" s="1" t="s">
        <v>47</v>
      </c>
    </row>
    <row r="442" spans="1:21" x14ac:dyDescent="0.2">
      <c r="F442" s="28" t="s">
        <v>143</v>
      </c>
    </row>
    <row r="443" spans="1:21" x14ac:dyDescent="0.2">
      <c r="A443" s="1">
        <v>137</v>
      </c>
      <c r="B443" s="1">
        <v>11371090</v>
      </c>
      <c r="C443" s="1">
        <v>50110</v>
      </c>
      <c r="D443" s="1">
        <v>500</v>
      </c>
      <c r="F443" s="25">
        <v>50110</v>
      </c>
      <c r="G443" s="25" t="s">
        <v>28</v>
      </c>
      <c r="H443" s="29">
        <v>259368</v>
      </c>
      <c r="I443" s="29">
        <v>259368</v>
      </c>
      <c r="J443" s="29">
        <v>115243</v>
      </c>
      <c r="K443" s="29">
        <v>115243</v>
      </c>
      <c r="L443" s="29">
        <v>132243</v>
      </c>
      <c r="M443" s="29">
        <v>155031</v>
      </c>
      <c r="N443" s="29">
        <v>155031</v>
      </c>
      <c r="O443" s="29">
        <v>155031</v>
      </c>
      <c r="P443" s="29">
        <v>155031</v>
      </c>
      <c r="Q443" s="29">
        <v>155031</v>
      </c>
      <c r="R443" s="29">
        <v>168987</v>
      </c>
      <c r="S443" s="29">
        <v>171987</v>
      </c>
      <c r="T443" s="29">
        <v>171987</v>
      </c>
      <c r="U443" s="29">
        <v>151987</v>
      </c>
    </row>
    <row r="444" spans="1:21" x14ac:dyDescent="0.2">
      <c r="A444" s="1">
        <v>137</v>
      </c>
      <c r="B444" s="1">
        <v>11371090</v>
      </c>
      <c r="C444" s="1">
        <v>50128</v>
      </c>
      <c r="D444" s="1">
        <v>500</v>
      </c>
      <c r="F444" s="25">
        <v>50128</v>
      </c>
      <c r="G444" s="25" t="s">
        <v>29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>
        <v>0</v>
      </c>
    </row>
    <row r="445" spans="1:21" x14ac:dyDescent="0.2">
      <c r="A445" s="1">
        <v>137</v>
      </c>
      <c r="B445" s="1">
        <v>11371090</v>
      </c>
      <c r="C445" s="1">
        <v>53350</v>
      </c>
      <c r="D445" s="1">
        <v>530</v>
      </c>
      <c r="F445" s="25">
        <v>53350</v>
      </c>
      <c r="G445" s="25" t="s">
        <v>34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>
        <v>0</v>
      </c>
    </row>
    <row r="446" spans="1:21" x14ac:dyDescent="0.2">
      <c r="A446" s="1">
        <v>137</v>
      </c>
      <c r="B446" s="1">
        <v>11371090</v>
      </c>
      <c r="C446" s="1">
        <v>54410</v>
      </c>
      <c r="D446" s="1">
        <v>540</v>
      </c>
      <c r="F446" s="25">
        <v>54410</v>
      </c>
      <c r="G446" s="25" t="s">
        <v>35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>
        <v>0</v>
      </c>
    </row>
    <row r="447" spans="1:21" x14ac:dyDescent="0.2">
      <c r="A447" s="1">
        <v>137</v>
      </c>
      <c r="B447" s="1">
        <v>11371090</v>
      </c>
      <c r="C447" s="1">
        <v>55520</v>
      </c>
      <c r="D447" s="1">
        <v>550</v>
      </c>
      <c r="F447" s="25">
        <v>55520</v>
      </c>
      <c r="G447" s="25" t="s">
        <v>36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>
        <v>0</v>
      </c>
    </row>
    <row r="448" spans="1:21" x14ac:dyDescent="0.2">
      <c r="A448" s="1">
        <v>137</v>
      </c>
      <c r="B448" s="1">
        <v>11371090</v>
      </c>
      <c r="C448" s="1">
        <v>55530</v>
      </c>
      <c r="D448" s="1">
        <v>550</v>
      </c>
      <c r="F448" s="25">
        <v>55530</v>
      </c>
      <c r="G448" s="25" t="s">
        <v>37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0</v>
      </c>
      <c r="U448" s="29">
        <v>0</v>
      </c>
    </row>
    <row r="449" spans="1:21" x14ac:dyDescent="0.2">
      <c r="A449" s="1">
        <v>137</v>
      </c>
      <c r="B449" s="1">
        <v>11371090</v>
      </c>
      <c r="C449" s="1">
        <v>56615</v>
      </c>
      <c r="D449" s="1">
        <v>560</v>
      </c>
      <c r="F449" s="25">
        <v>56615</v>
      </c>
      <c r="G449" s="25" t="s">
        <v>39</v>
      </c>
      <c r="H449" s="29">
        <v>202</v>
      </c>
      <c r="I449" s="29">
        <v>202</v>
      </c>
      <c r="J449" s="29">
        <v>100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>
        <v>0</v>
      </c>
    </row>
    <row r="450" spans="1:21" x14ac:dyDescent="0.2">
      <c r="A450" s="1">
        <v>137</v>
      </c>
      <c r="B450" s="1">
        <v>11371090</v>
      </c>
      <c r="C450" s="1">
        <v>56655</v>
      </c>
      <c r="D450" s="1">
        <v>560</v>
      </c>
      <c r="F450" s="25">
        <v>56655</v>
      </c>
      <c r="G450" s="25" t="s">
        <v>40</v>
      </c>
      <c r="H450" s="29">
        <v>450</v>
      </c>
      <c r="I450" s="29">
        <v>450</v>
      </c>
      <c r="J450" s="29">
        <v>200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>
        <v>0</v>
      </c>
    </row>
    <row r="451" spans="1:21" ht="15" thickBot="1" x14ac:dyDescent="0.25">
      <c r="A451" s="1" t="s">
        <v>47</v>
      </c>
    </row>
    <row r="452" spans="1:21" ht="15" thickTop="1" x14ac:dyDescent="0.2">
      <c r="A452" s="1" t="s">
        <v>47</v>
      </c>
      <c r="B452" s="1">
        <v>11371090</v>
      </c>
      <c r="C452" s="31"/>
      <c r="D452" s="31"/>
      <c r="E452" s="31"/>
      <c r="F452" s="32" t="s">
        <v>144</v>
      </c>
      <c r="G452" s="32"/>
      <c r="H452" s="33">
        <f>SUM(H443:H451)</f>
        <v>260020</v>
      </c>
      <c r="I452" s="33">
        <f t="shared" ref="I452:S452" si="91">SUM(I443:I451)</f>
        <v>260020</v>
      </c>
      <c r="J452" s="33">
        <f t="shared" si="91"/>
        <v>115543</v>
      </c>
      <c r="K452" s="33">
        <f t="shared" si="91"/>
        <v>115243</v>
      </c>
      <c r="L452" s="33">
        <f t="shared" si="91"/>
        <v>132243</v>
      </c>
      <c r="M452" s="33">
        <f t="shared" si="91"/>
        <v>155031</v>
      </c>
      <c r="N452" s="33">
        <f t="shared" si="91"/>
        <v>155031</v>
      </c>
      <c r="O452" s="33">
        <f t="shared" si="91"/>
        <v>155031</v>
      </c>
      <c r="P452" s="33">
        <f t="shared" si="91"/>
        <v>155031</v>
      </c>
      <c r="Q452" s="33">
        <f t="shared" si="91"/>
        <v>155031</v>
      </c>
      <c r="R452" s="33">
        <f t="shared" si="91"/>
        <v>168987</v>
      </c>
      <c r="S452" s="33">
        <f t="shared" si="91"/>
        <v>171987</v>
      </c>
      <c r="T452" s="33">
        <f t="shared" ref="T452" si="92">SUM(T443:T451)</f>
        <v>171987</v>
      </c>
      <c r="U452" s="33">
        <f t="shared" ref="U452" si="93">SUM(U443:U451)</f>
        <v>151987</v>
      </c>
    </row>
    <row r="454" spans="1:21" x14ac:dyDescent="0.2">
      <c r="A454" s="1" t="s">
        <v>47</v>
      </c>
      <c r="F454" s="28" t="s">
        <v>145</v>
      </c>
    </row>
    <row r="455" spans="1:21" x14ac:dyDescent="0.2">
      <c r="A455" s="1">
        <v>137</v>
      </c>
      <c r="B455" s="1">
        <v>11371100</v>
      </c>
      <c r="C455" s="1">
        <v>50110</v>
      </c>
      <c r="D455" s="1">
        <v>500</v>
      </c>
      <c r="F455" s="25">
        <v>50110</v>
      </c>
      <c r="G455" s="25" t="s">
        <v>28</v>
      </c>
      <c r="H455" s="29">
        <v>308198</v>
      </c>
      <c r="I455" s="29">
        <v>308198</v>
      </c>
      <c r="J455" s="29">
        <v>308197</v>
      </c>
      <c r="K455" s="29">
        <v>308197</v>
      </c>
      <c r="L455" s="29">
        <v>370964</v>
      </c>
      <c r="M455" s="29">
        <v>412453</v>
      </c>
      <c r="N455" s="29">
        <v>412821</v>
      </c>
      <c r="O455" s="29">
        <v>420195</v>
      </c>
      <c r="P455" s="29">
        <v>587912</v>
      </c>
      <c r="Q455" s="29">
        <v>599090</v>
      </c>
      <c r="R455" s="29">
        <v>727369</v>
      </c>
      <c r="S455" s="29">
        <v>727369</v>
      </c>
      <c r="T455" s="29">
        <v>727369</v>
      </c>
      <c r="U455" s="29">
        <v>718747</v>
      </c>
    </row>
    <row r="456" spans="1:21" x14ac:dyDescent="0.2">
      <c r="A456" s="1">
        <v>137</v>
      </c>
      <c r="B456" s="1">
        <v>11371100</v>
      </c>
      <c r="C456" s="1">
        <v>50128</v>
      </c>
      <c r="D456" s="1">
        <v>500</v>
      </c>
      <c r="F456" s="25">
        <v>50128</v>
      </c>
      <c r="G456" s="25" t="s">
        <v>29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>
        <v>0</v>
      </c>
    </row>
    <row r="457" spans="1:21" x14ac:dyDescent="0.2">
      <c r="A457" s="1">
        <v>137</v>
      </c>
      <c r="B457" s="1">
        <v>11371100</v>
      </c>
      <c r="C457" s="1">
        <v>50130</v>
      </c>
      <c r="D457" s="1">
        <v>501</v>
      </c>
      <c r="F457" s="25">
        <v>50130</v>
      </c>
      <c r="G457" s="25" t="s">
        <v>30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1500</v>
      </c>
      <c r="N457" s="29">
        <v>1500</v>
      </c>
      <c r="O457" s="29">
        <v>1800</v>
      </c>
      <c r="P457" s="29">
        <v>1800</v>
      </c>
      <c r="Q457" s="29">
        <v>1500</v>
      </c>
      <c r="R457" s="29">
        <v>1500</v>
      </c>
      <c r="S457" s="29">
        <v>500</v>
      </c>
      <c r="T457" s="29">
        <v>500</v>
      </c>
      <c r="U457" s="29">
        <v>1200</v>
      </c>
    </row>
    <row r="458" spans="1:21" x14ac:dyDescent="0.2">
      <c r="A458" s="1">
        <v>137</v>
      </c>
      <c r="B458" s="1">
        <v>11371100</v>
      </c>
      <c r="C458" s="1">
        <v>50132</v>
      </c>
      <c r="D458" s="1">
        <v>502</v>
      </c>
      <c r="F458" s="25">
        <v>50132</v>
      </c>
      <c r="G458" s="25" t="s">
        <v>31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5000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0</v>
      </c>
      <c r="U458" s="29">
        <v>0</v>
      </c>
    </row>
    <row r="459" spans="1:21" x14ac:dyDescent="0.2">
      <c r="A459" s="1">
        <v>137</v>
      </c>
      <c r="B459" s="1">
        <v>11371100</v>
      </c>
      <c r="C459" s="1">
        <v>53350</v>
      </c>
      <c r="D459" s="1">
        <v>530</v>
      </c>
      <c r="F459" s="25">
        <v>53350</v>
      </c>
      <c r="G459" s="25" t="s">
        <v>34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>
        <v>0</v>
      </c>
    </row>
    <row r="460" spans="1:21" x14ac:dyDescent="0.2">
      <c r="A460" s="1">
        <v>137</v>
      </c>
      <c r="B460" s="1">
        <v>11371100</v>
      </c>
      <c r="C460" s="1">
        <v>55520</v>
      </c>
      <c r="D460" s="1">
        <v>550</v>
      </c>
      <c r="F460" s="25">
        <v>55520</v>
      </c>
      <c r="G460" s="25" t="s">
        <v>36</v>
      </c>
      <c r="H460" s="29">
        <v>675</v>
      </c>
      <c r="I460" s="29">
        <v>675</v>
      </c>
      <c r="J460" s="29">
        <v>675</v>
      </c>
      <c r="K460" s="29">
        <v>675</v>
      </c>
      <c r="L460" s="29">
        <v>675</v>
      </c>
      <c r="M460" s="29">
        <v>675</v>
      </c>
      <c r="N460" s="29">
        <v>675</v>
      </c>
      <c r="O460" s="29">
        <v>700</v>
      </c>
      <c r="P460" s="29">
        <v>850</v>
      </c>
      <c r="Q460" s="29">
        <v>0</v>
      </c>
      <c r="R460" s="29">
        <v>0</v>
      </c>
      <c r="S460" s="29">
        <v>0</v>
      </c>
      <c r="T460" s="29">
        <v>0</v>
      </c>
      <c r="U460" s="29">
        <v>0</v>
      </c>
    </row>
    <row r="461" spans="1:21" x14ac:dyDescent="0.2">
      <c r="A461" s="1">
        <v>137</v>
      </c>
      <c r="B461" s="1">
        <v>11371100</v>
      </c>
      <c r="C461" s="1">
        <v>55579</v>
      </c>
      <c r="D461" s="1">
        <v>550</v>
      </c>
      <c r="F461" s="25">
        <v>55579</v>
      </c>
      <c r="G461" s="25" t="s">
        <v>84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>
        <v>0</v>
      </c>
    </row>
    <row r="462" spans="1:21" x14ac:dyDescent="0.2">
      <c r="A462" s="1">
        <v>137</v>
      </c>
      <c r="B462" s="1">
        <v>11371100</v>
      </c>
      <c r="C462" s="1">
        <v>56615</v>
      </c>
      <c r="D462" s="1">
        <v>560</v>
      </c>
      <c r="F462" s="25">
        <v>56615</v>
      </c>
      <c r="G462" s="25" t="s">
        <v>39</v>
      </c>
      <c r="H462" s="29">
        <v>900</v>
      </c>
      <c r="I462" s="29">
        <v>900</v>
      </c>
      <c r="J462" s="29">
        <v>900</v>
      </c>
      <c r="K462" s="29">
        <v>900</v>
      </c>
      <c r="L462" s="29">
        <v>900</v>
      </c>
      <c r="M462" s="29">
        <v>900</v>
      </c>
      <c r="N462" s="29">
        <v>900</v>
      </c>
      <c r="O462" s="29">
        <v>1200</v>
      </c>
      <c r="P462" s="29">
        <v>1100</v>
      </c>
      <c r="Q462" s="29">
        <v>0</v>
      </c>
      <c r="R462" s="29">
        <v>0</v>
      </c>
      <c r="S462" s="29">
        <v>0</v>
      </c>
      <c r="T462" s="29">
        <v>0</v>
      </c>
      <c r="U462" s="29">
        <v>0</v>
      </c>
    </row>
    <row r="463" spans="1:21" x14ac:dyDescent="0.2">
      <c r="A463" s="1">
        <v>137</v>
      </c>
      <c r="B463" s="1">
        <v>11371100</v>
      </c>
      <c r="C463" s="1">
        <v>56662</v>
      </c>
      <c r="D463" s="1">
        <v>560</v>
      </c>
      <c r="F463" s="25">
        <v>56662</v>
      </c>
      <c r="G463" s="25" t="s">
        <v>42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>
        <v>0</v>
      </c>
    </row>
    <row r="464" spans="1:21" ht="15" thickBot="1" x14ac:dyDescent="0.25">
      <c r="A464" s="1" t="s">
        <v>47</v>
      </c>
    </row>
    <row r="465" spans="1:21" ht="15" thickTop="1" x14ac:dyDescent="0.2">
      <c r="A465" s="1" t="s">
        <v>47</v>
      </c>
      <c r="B465" s="1">
        <v>11371100</v>
      </c>
      <c r="C465" s="31"/>
      <c r="D465" s="31"/>
      <c r="E465" s="31"/>
      <c r="F465" s="32" t="s">
        <v>146</v>
      </c>
      <c r="G465" s="32"/>
      <c r="H465" s="33">
        <f>SUM(H455:H464)</f>
        <v>309773</v>
      </c>
      <c r="I465" s="33">
        <f t="shared" ref="I465:S465" si="94">SUM(I455:I464)</f>
        <v>309773</v>
      </c>
      <c r="J465" s="33">
        <f t="shared" si="94"/>
        <v>309772</v>
      </c>
      <c r="K465" s="33">
        <f t="shared" si="94"/>
        <v>309772</v>
      </c>
      <c r="L465" s="33">
        <f t="shared" si="94"/>
        <v>372539</v>
      </c>
      <c r="M465" s="33">
        <f t="shared" si="94"/>
        <v>420528</v>
      </c>
      <c r="N465" s="33">
        <f t="shared" si="94"/>
        <v>415896</v>
      </c>
      <c r="O465" s="33">
        <f t="shared" si="94"/>
        <v>423895</v>
      </c>
      <c r="P465" s="33">
        <f t="shared" si="94"/>
        <v>591662</v>
      </c>
      <c r="Q465" s="33">
        <f t="shared" si="94"/>
        <v>600590</v>
      </c>
      <c r="R465" s="33">
        <f t="shared" si="94"/>
        <v>728869</v>
      </c>
      <c r="S465" s="33">
        <f t="shared" si="94"/>
        <v>727869</v>
      </c>
      <c r="T465" s="33">
        <f t="shared" ref="T465" si="95">SUM(T455:T464)</f>
        <v>727869</v>
      </c>
      <c r="U465" s="33">
        <f t="shared" ref="U465" si="96">SUM(U455:U464)</f>
        <v>719947</v>
      </c>
    </row>
    <row r="467" spans="1:21" x14ac:dyDescent="0.2">
      <c r="E467" s="27" t="s">
        <v>132</v>
      </c>
    </row>
    <row r="468" spans="1:21" x14ac:dyDescent="0.2">
      <c r="A468" s="1" t="s">
        <v>47</v>
      </c>
      <c r="F468" s="28" t="s">
        <v>147</v>
      </c>
    </row>
    <row r="469" spans="1:21" x14ac:dyDescent="0.2">
      <c r="A469" s="1">
        <v>137</v>
      </c>
      <c r="B469" s="1">
        <v>11371110</v>
      </c>
      <c r="C469" s="1">
        <v>50110</v>
      </c>
      <c r="D469" s="1">
        <v>500</v>
      </c>
      <c r="F469" s="25">
        <v>50110</v>
      </c>
      <c r="G469" s="25" t="s">
        <v>28</v>
      </c>
      <c r="H469" s="29">
        <v>523227</v>
      </c>
      <c r="I469" s="29">
        <v>502062</v>
      </c>
      <c r="J469" s="29">
        <v>355370</v>
      </c>
      <c r="K469" s="29">
        <v>355370</v>
      </c>
      <c r="L469" s="29">
        <v>359222</v>
      </c>
      <c r="M469" s="29">
        <v>447206</v>
      </c>
      <c r="N469" s="29">
        <v>452409</v>
      </c>
      <c r="O469" s="29">
        <v>453599</v>
      </c>
      <c r="P469" s="29">
        <v>460622</v>
      </c>
      <c r="Q469" s="29">
        <v>452429</v>
      </c>
      <c r="R469" s="29">
        <v>483360</v>
      </c>
      <c r="S469" s="29">
        <v>483367</v>
      </c>
      <c r="T469" s="29">
        <v>510367</v>
      </c>
      <c r="U469" s="29">
        <v>475633</v>
      </c>
    </row>
    <row r="470" spans="1:21" x14ac:dyDescent="0.2">
      <c r="A470" s="1">
        <v>137</v>
      </c>
      <c r="B470" s="1">
        <v>11371110</v>
      </c>
      <c r="C470" s="1">
        <v>50128</v>
      </c>
      <c r="D470" s="1">
        <v>500</v>
      </c>
      <c r="F470" s="25">
        <v>50128</v>
      </c>
      <c r="G470" s="25" t="s">
        <v>29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>
        <v>0</v>
      </c>
    </row>
    <row r="471" spans="1:21" x14ac:dyDescent="0.2">
      <c r="A471" s="1">
        <v>137</v>
      </c>
      <c r="B471" s="1">
        <v>11371110</v>
      </c>
      <c r="C471" s="1">
        <v>50130</v>
      </c>
      <c r="D471" s="1">
        <v>501</v>
      </c>
      <c r="F471" s="25">
        <v>50130</v>
      </c>
      <c r="G471" s="25" t="s">
        <v>30</v>
      </c>
      <c r="H471" s="29">
        <v>50000</v>
      </c>
      <c r="I471" s="29">
        <v>10000</v>
      </c>
      <c r="J471" s="29">
        <v>10000</v>
      </c>
      <c r="K471" s="29">
        <v>5001</v>
      </c>
      <c r="L471" s="29">
        <v>3000</v>
      </c>
      <c r="M471" s="29">
        <v>3000</v>
      </c>
      <c r="N471" s="29">
        <v>2000</v>
      </c>
      <c r="O471" s="29">
        <v>2000</v>
      </c>
      <c r="P471" s="29">
        <v>2000</v>
      </c>
      <c r="Q471" s="29">
        <v>2000</v>
      </c>
      <c r="R471" s="29">
        <v>500</v>
      </c>
      <c r="S471" s="29">
        <v>500</v>
      </c>
      <c r="T471" s="29">
        <v>500</v>
      </c>
      <c r="U471" s="29">
        <v>500</v>
      </c>
    </row>
    <row r="472" spans="1:21" x14ac:dyDescent="0.2">
      <c r="A472" s="1">
        <v>137</v>
      </c>
      <c r="B472" s="1">
        <v>11371110</v>
      </c>
      <c r="C472" s="1">
        <v>50132</v>
      </c>
      <c r="D472" s="1">
        <v>502</v>
      </c>
      <c r="F472" s="25">
        <v>50132</v>
      </c>
      <c r="G472" s="25" t="s">
        <v>31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>
        <v>0</v>
      </c>
    </row>
    <row r="473" spans="1:21" x14ac:dyDescent="0.2">
      <c r="A473" s="1">
        <v>137</v>
      </c>
      <c r="B473" s="1">
        <v>11371110</v>
      </c>
      <c r="C473" s="1">
        <v>50136</v>
      </c>
      <c r="D473" s="1">
        <v>500</v>
      </c>
      <c r="F473" s="25">
        <v>50136</v>
      </c>
      <c r="G473" s="25" t="s">
        <v>135</v>
      </c>
      <c r="T473" s="29">
        <v>0</v>
      </c>
      <c r="U473" s="29">
        <v>29700</v>
      </c>
    </row>
    <row r="474" spans="1:21" x14ac:dyDescent="0.2">
      <c r="A474" s="1">
        <v>137</v>
      </c>
      <c r="B474" s="1">
        <v>11371110</v>
      </c>
      <c r="C474" s="1">
        <v>50170</v>
      </c>
      <c r="D474" s="1">
        <v>502</v>
      </c>
      <c r="F474" s="25">
        <v>50170</v>
      </c>
      <c r="G474" s="25" t="s">
        <v>148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>
        <v>0</v>
      </c>
    </row>
    <row r="475" spans="1:21" x14ac:dyDescent="0.2">
      <c r="A475" s="1">
        <v>137</v>
      </c>
      <c r="B475" s="1">
        <v>11371110</v>
      </c>
      <c r="C475" s="1">
        <v>53310</v>
      </c>
      <c r="D475" s="1">
        <v>530</v>
      </c>
      <c r="F475" s="25">
        <v>53310</v>
      </c>
      <c r="G475" s="25" t="s">
        <v>70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>
        <v>0</v>
      </c>
    </row>
    <row r="476" spans="1:21" x14ac:dyDescent="0.2">
      <c r="A476" s="1">
        <v>137</v>
      </c>
      <c r="B476" s="1">
        <v>11371110</v>
      </c>
      <c r="C476" s="1">
        <v>53350</v>
      </c>
      <c r="D476" s="1">
        <v>530</v>
      </c>
      <c r="F476" s="25">
        <v>53350</v>
      </c>
      <c r="G476" s="25" t="s">
        <v>34</v>
      </c>
      <c r="H476" s="29">
        <v>600</v>
      </c>
      <c r="I476" s="29">
        <v>600</v>
      </c>
      <c r="J476" s="29">
        <v>200</v>
      </c>
      <c r="K476" s="29">
        <v>200</v>
      </c>
      <c r="L476" s="29">
        <v>350</v>
      </c>
      <c r="M476" s="29">
        <v>350</v>
      </c>
      <c r="N476" s="29">
        <v>375</v>
      </c>
      <c r="O476" s="29">
        <v>375</v>
      </c>
      <c r="P476" s="29">
        <v>375</v>
      </c>
      <c r="Q476" s="29">
        <v>375</v>
      </c>
      <c r="R476" s="29">
        <v>375</v>
      </c>
      <c r="S476" s="29">
        <v>375</v>
      </c>
      <c r="T476" s="29">
        <v>375</v>
      </c>
      <c r="U476" s="29">
        <v>400</v>
      </c>
    </row>
    <row r="477" spans="1:21" x14ac:dyDescent="0.2">
      <c r="A477" s="1">
        <v>137</v>
      </c>
      <c r="B477" s="1">
        <v>11371110</v>
      </c>
      <c r="C477" s="1">
        <v>54410</v>
      </c>
      <c r="D477" s="1">
        <v>540</v>
      </c>
      <c r="F477" s="25">
        <v>54410</v>
      </c>
      <c r="G477" s="25" t="s">
        <v>35</v>
      </c>
      <c r="H477" s="29">
        <v>90</v>
      </c>
      <c r="I477" s="29">
        <v>90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>
        <v>0</v>
      </c>
    </row>
    <row r="478" spans="1:21" x14ac:dyDescent="0.2">
      <c r="A478" s="1">
        <v>137</v>
      </c>
      <c r="B478" s="1">
        <v>11371110</v>
      </c>
      <c r="C478" s="1">
        <v>55520</v>
      </c>
      <c r="D478" s="1">
        <v>550</v>
      </c>
      <c r="F478" s="25">
        <v>55520</v>
      </c>
      <c r="G478" s="25" t="s">
        <v>36</v>
      </c>
      <c r="H478" s="29">
        <v>1800</v>
      </c>
      <c r="I478" s="29">
        <v>1800</v>
      </c>
      <c r="J478" s="29">
        <v>1000</v>
      </c>
      <c r="K478" s="29">
        <v>875</v>
      </c>
      <c r="L478" s="29">
        <v>875</v>
      </c>
      <c r="M478" s="29">
        <v>875</v>
      </c>
      <c r="N478" s="29">
        <v>875</v>
      </c>
      <c r="O478" s="29">
        <v>875</v>
      </c>
      <c r="P478" s="29">
        <v>875</v>
      </c>
      <c r="Q478" s="29">
        <v>0</v>
      </c>
      <c r="R478" s="29">
        <v>0</v>
      </c>
      <c r="S478" s="29">
        <v>0</v>
      </c>
      <c r="T478" s="29">
        <v>0</v>
      </c>
      <c r="U478" s="29">
        <v>0</v>
      </c>
    </row>
    <row r="479" spans="1:21" x14ac:dyDescent="0.2">
      <c r="A479" s="1">
        <v>137</v>
      </c>
      <c r="B479" s="1">
        <v>11371110</v>
      </c>
      <c r="C479" s="1">
        <v>55530</v>
      </c>
      <c r="D479" s="1">
        <v>550</v>
      </c>
      <c r="F479" s="25">
        <v>55530</v>
      </c>
      <c r="G479" s="25" t="s">
        <v>37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0</v>
      </c>
      <c r="U479" s="29">
        <v>0</v>
      </c>
    </row>
    <row r="480" spans="1:21" x14ac:dyDescent="0.2">
      <c r="A480" s="1">
        <v>137</v>
      </c>
      <c r="B480" s="1">
        <v>11371110</v>
      </c>
      <c r="C480" s="1">
        <v>56610</v>
      </c>
      <c r="D480" s="1">
        <v>560</v>
      </c>
      <c r="F480" s="25">
        <v>56610</v>
      </c>
      <c r="G480" s="25" t="s">
        <v>38</v>
      </c>
      <c r="H480" s="29">
        <v>13500</v>
      </c>
      <c r="I480" s="29">
        <v>45000</v>
      </c>
      <c r="J480" s="29">
        <v>45000</v>
      </c>
      <c r="K480" s="29">
        <v>10000</v>
      </c>
      <c r="L480" s="29">
        <v>10000</v>
      </c>
      <c r="M480" s="29">
        <v>10000</v>
      </c>
      <c r="N480" s="29">
        <v>10000</v>
      </c>
      <c r="O480" s="29">
        <v>10000</v>
      </c>
      <c r="P480" s="29">
        <v>10000</v>
      </c>
      <c r="Q480" s="29">
        <v>8000</v>
      </c>
      <c r="R480" s="29">
        <v>8000</v>
      </c>
      <c r="S480" s="29">
        <v>5000</v>
      </c>
      <c r="T480" s="29">
        <v>5000</v>
      </c>
      <c r="U480" s="29">
        <v>5000</v>
      </c>
    </row>
    <row r="481" spans="1:21" x14ac:dyDescent="0.2">
      <c r="A481" s="1">
        <v>137</v>
      </c>
      <c r="B481" s="1">
        <v>11371110</v>
      </c>
      <c r="C481" s="1">
        <v>56615</v>
      </c>
      <c r="D481" s="1">
        <v>560</v>
      </c>
      <c r="F481" s="25">
        <v>56615</v>
      </c>
      <c r="G481" s="25" t="s">
        <v>39</v>
      </c>
      <c r="H481" s="29">
        <v>55000</v>
      </c>
      <c r="I481" s="29">
        <v>75000</v>
      </c>
      <c r="J481" s="29">
        <v>75000</v>
      </c>
      <c r="K481" s="29">
        <v>45000</v>
      </c>
      <c r="L481" s="29">
        <v>30000</v>
      </c>
      <c r="M481" s="29">
        <v>20000</v>
      </c>
      <c r="N481" s="29">
        <v>30000</v>
      </c>
      <c r="O481" s="29">
        <v>30000</v>
      </c>
      <c r="P481" s="29">
        <v>30000</v>
      </c>
      <c r="Q481" s="29">
        <v>20000</v>
      </c>
      <c r="R481" s="29">
        <v>15000</v>
      </c>
      <c r="S481" s="29">
        <v>8000</v>
      </c>
      <c r="T481" s="29">
        <v>8000</v>
      </c>
      <c r="U481" s="29">
        <v>8000</v>
      </c>
    </row>
    <row r="482" spans="1:21" x14ac:dyDescent="0.2">
      <c r="A482" s="1">
        <v>137</v>
      </c>
      <c r="B482" s="1">
        <v>11371110</v>
      </c>
      <c r="C482" s="1">
        <v>56623</v>
      </c>
      <c r="D482" s="1">
        <v>560</v>
      </c>
      <c r="F482" s="25">
        <v>56623</v>
      </c>
      <c r="G482" s="25" t="s">
        <v>96</v>
      </c>
      <c r="H482" s="29">
        <v>360</v>
      </c>
      <c r="I482" s="29">
        <v>360</v>
      </c>
      <c r="J482" s="29">
        <v>360</v>
      </c>
      <c r="K482" s="29">
        <v>200</v>
      </c>
      <c r="L482" s="29">
        <v>200</v>
      </c>
      <c r="M482" s="29">
        <v>200</v>
      </c>
      <c r="N482" s="29">
        <v>200</v>
      </c>
      <c r="O482" s="29">
        <v>200</v>
      </c>
      <c r="P482" s="29">
        <v>200</v>
      </c>
      <c r="Q482" s="29">
        <v>0</v>
      </c>
      <c r="R482" s="29">
        <v>0</v>
      </c>
      <c r="S482" s="29">
        <v>0</v>
      </c>
      <c r="T482" s="29">
        <v>0</v>
      </c>
      <c r="U482" s="29">
        <v>0</v>
      </c>
    </row>
    <row r="483" spans="1:21" x14ac:dyDescent="0.2">
      <c r="A483" s="1">
        <v>137</v>
      </c>
      <c r="B483" s="1">
        <v>11371110</v>
      </c>
      <c r="C483" s="1">
        <v>56638</v>
      </c>
      <c r="D483" s="1">
        <v>560</v>
      </c>
      <c r="F483" s="25">
        <v>56638</v>
      </c>
      <c r="G483" s="25" t="s">
        <v>136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>
        <v>0</v>
      </c>
    </row>
    <row r="484" spans="1:21" x14ac:dyDescent="0.2">
      <c r="A484" s="1">
        <v>137</v>
      </c>
      <c r="B484" s="1">
        <v>11371110</v>
      </c>
      <c r="C484" s="1">
        <v>56650</v>
      </c>
      <c r="D484" s="1">
        <v>560</v>
      </c>
      <c r="F484" s="25">
        <v>56650</v>
      </c>
      <c r="G484" s="25" t="s">
        <v>73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0</v>
      </c>
      <c r="U484" s="29">
        <v>0</v>
      </c>
    </row>
    <row r="485" spans="1:21" x14ac:dyDescent="0.2">
      <c r="A485" s="1">
        <v>137</v>
      </c>
      <c r="B485" s="1">
        <v>11371110</v>
      </c>
      <c r="C485" s="1">
        <v>56655</v>
      </c>
      <c r="D485" s="1">
        <v>560</v>
      </c>
      <c r="F485" s="25">
        <v>56655</v>
      </c>
      <c r="G485" s="25" t="s">
        <v>40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0</v>
      </c>
      <c r="U485" s="29">
        <v>0</v>
      </c>
    </row>
    <row r="486" spans="1:21" x14ac:dyDescent="0.2">
      <c r="A486" s="1">
        <v>137</v>
      </c>
      <c r="B486" s="1">
        <v>11371110</v>
      </c>
      <c r="C486" s="1">
        <v>56662</v>
      </c>
      <c r="D486" s="1">
        <v>560</v>
      </c>
      <c r="F486" s="25">
        <v>56662</v>
      </c>
      <c r="G486" s="25" t="s">
        <v>42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0</v>
      </c>
      <c r="U486" s="29">
        <v>0</v>
      </c>
    </row>
    <row r="487" spans="1:21" x14ac:dyDescent="0.2">
      <c r="A487" s="1">
        <v>137</v>
      </c>
      <c r="B487" s="1">
        <v>11371110</v>
      </c>
      <c r="C487" s="1">
        <v>56694</v>
      </c>
      <c r="D487" s="1">
        <v>560</v>
      </c>
      <c r="F487" s="25">
        <v>56694</v>
      </c>
      <c r="G487" s="25" t="s">
        <v>45</v>
      </c>
      <c r="H487" s="29">
        <v>138544</v>
      </c>
      <c r="I487" s="29">
        <v>215850</v>
      </c>
      <c r="J487" s="29">
        <v>215850</v>
      </c>
      <c r="K487" s="29">
        <v>220000</v>
      </c>
      <c r="L487" s="29">
        <v>120000</v>
      </c>
      <c r="M487" s="29">
        <v>120000</v>
      </c>
      <c r="N487" s="29">
        <v>120000</v>
      </c>
      <c r="O487" s="29">
        <v>120000</v>
      </c>
      <c r="P487" s="29">
        <v>120000</v>
      </c>
      <c r="Q487" s="29">
        <v>100000</v>
      </c>
      <c r="R487" s="29">
        <v>90000</v>
      </c>
      <c r="S487" s="29">
        <v>60000</v>
      </c>
      <c r="T487" s="29">
        <v>40000</v>
      </c>
      <c r="U487" s="29">
        <v>40000</v>
      </c>
    </row>
    <row r="488" spans="1:21" x14ac:dyDescent="0.2">
      <c r="A488" s="1">
        <v>137</v>
      </c>
      <c r="B488" s="1">
        <v>11371110</v>
      </c>
      <c r="C488" s="1">
        <v>56695</v>
      </c>
      <c r="D488" s="1">
        <v>560</v>
      </c>
      <c r="F488" s="25">
        <v>56695</v>
      </c>
      <c r="G488" s="25" t="s">
        <v>74</v>
      </c>
      <c r="H488" s="29">
        <v>0</v>
      </c>
      <c r="I488" s="29">
        <v>0</v>
      </c>
      <c r="J488" s="29">
        <v>0</v>
      </c>
      <c r="K488" s="29">
        <v>0</v>
      </c>
      <c r="L488" s="29">
        <v>60000</v>
      </c>
      <c r="M488" s="29">
        <v>60000</v>
      </c>
      <c r="N488" s="29">
        <v>60000</v>
      </c>
      <c r="O488" s="29">
        <v>80000</v>
      </c>
      <c r="P488" s="29">
        <v>80000</v>
      </c>
      <c r="Q488" s="29">
        <v>60000</v>
      </c>
      <c r="R488" s="29">
        <v>70000</v>
      </c>
      <c r="S488" s="29">
        <v>60000</v>
      </c>
      <c r="T488" s="29">
        <v>30000</v>
      </c>
      <c r="U488" s="29">
        <v>30000</v>
      </c>
    </row>
    <row r="489" spans="1:21" ht="15" thickBot="1" x14ac:dyDescent="0.25">
      <c r="A489" s="1" t="s">
        <v>47</v>
      </c>
    </row>
    <row r="490" spans="1:21" ht="15" thickTop="1" x14ac:dyDescent="0.2">
      <c r="A490" s="1" t="s">
        <v>47</v>
      </c>
      <c r="B490" s="1">
        <v>11371110</v>
      </c>
      <c r="C490" s="31"/>
      <c r="D490" s="31"/>
      <c r="E490" s="31"/>
      <c r="F490" s="32" t="s">
        <v>149</v>
      </c>
      <c r="G490" s="32"/>
      <c r="H490" s="33">
        <f>SUM(H469:H489)</f>
        <v>783121</v>
      </c>
      <c r="I490" s="33">
        <f t="shared" ref="I490:S490" si="97">SUM(I469:I489)</f>
        <v>850762</v>
      </c>
      <c r="J490" s="33">
        <f t="shared" si="97"/>
        <v>702780</v>
      </c>
      <c r="K490" s="33">
        <f t="shared" si="97"/>
        <v>636646</v>
      </c>
      <c r="L490" s="33">
        <f t="shared" si="97"/>
        <v>583647</v>
      </c>
      <c r="M490" s="33">
        <f t="shared" si="97"/>
        <v>661631</v>
      </c>
      <c r="N490" s="33">
        <f t="shared" si="97"/>
        <v>675859</v>
      </c>
      <c r="O490" s="33">
        <f t="shared" si="97"/>
        <v>697049</v>
      </c>
      <c r="P490" s="33">
        <f t="shared" si="97"/>
        <v>704072</v>
      </c>
      <c r="Q490" s="33">
        <f t="shared" si="97"/>
        <v>642804</v>
      </c>
      <c r="R490" s="33">
        <f t="shared" si="97"/>
        <v>667235</v>
      </c>
      <c r="S490" s="33">
        <f t="shared" si="97"/>
        <v>617242</v>
      </c>
      <c r="T490" s="33">
        <f t="shared" ref="T490" si="98">SUM(T469:T489)</f>
        <v>594242</v>
      </c>
      <c r="U490" s="33">
        <f t="shared" ref="U490" si="99">SUM(U469:U489)</f>
        <v>589233</v>
      </c>
    </row>
    <row r="492" spans="1:21" x14ac:dyDescent="0.2">
      <c r="A492" s="1" t="s">
        <v>47</v>
      </c>
      <c r="F492" s="28" t="s">
        <v>150</v>
      </c>
    </row>
    <row r="493" spans="1:21" x14ac:dyDescent="0.2">
      <c r="A493" s="1">
        <v>137</v>
      </c>
      <c r="B493" s="1">
        <v>11371120</v>
      </c>
      <c r="C493" s="1">
        <v>50110</v>
      </c>
      <c r="D493" s="1">
        <v>500</v>
      </c>
      <c r="F493" s="25">
        <v>50110</v>
      </c>
      <c r="G493" s="25" t="s">
        <v>28</v>
      </c>
      <c r="H493" s="29">
        <v>853036</v>
      </c>
      <c r="I493" s="29">
        <v>879116</v>
      </c>
      <c r="J493" s="29">
        <v>854396</v>
      </c>
      <c r="K493" s="29">
        <v>755617</v>
      </c>
      <c r="L493" s="29">
        <v>891033</v>
      </c>
      <c r="M493" s="29">
        <v>948927</v>
      </c>
      <c r="N493" s="29">
        <v>1031086</v>
      </c>
      <c r="O493" s="29">
        <v>0</v>
      </c>
      <c r="P493" s="29">
        <v>1005814</v>
      </c>
      <c r="Q493" s="29">
        <v>1011494</v>
      </c>
      <c r="R493" s="29">
        <v>1131400</v>
      </c>
      <c r="S493" s="29">
        <v>1132332</v>
      </c>
      <c r="T493" s="29">
        <v>1149172</v>
      </c>
      <c r="U493" s="29">
        <v>1399556</v>
      </c>
    </row>
    <row r="494" spans="1:21" x14ac:dyDescent="0.2">
      <c r="A494" s="1">
        <v>137</v>
      </c>
      <c r="B494" s="1">
        <v>11371120</v>
      </c>
      <c r="C494" s="1">
        <v>50128</v>
      </c>
      <c r="D494" s="1">
        <v>500</v>
      </c>
      <c r="F494" s="25">
        <v>50128</v>
      </c>
      <c r="G494" s="25" t="s">
        <v>29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>
        <v>0</v>
      </c>
    </row>
    <row r="495" spans="1:21" x14ac:dyDescent="0.2">
      <c r="A495" s="1">
        <v>137</v>
      </c>
      <c r="B495" s="1">
        <v>11371120</v>
      </c>
      <c r="C495" s="1">
        <v>50130</v>
      </c>
      <c r="D495" s="1">
        <v>501</v>
      </c>
      <c r="F495" s="25">
        <v>50130</v>
      </c>
      <c r="G495" s="25" t="s">
        <v>30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>
        <v>0</v>
      </c>
    </row>
    <row r="496" spans="1:21" x14ac:dyDescent="0.2">
      <c r="A496" s="1">
        <v>137</v>
      </c>
      <c r="B496" s="1">
        <v>11371120</v>
      </c>
      <c r="C496" s="1">
        <v>50132</v>
      </c>
      <c r="D496" s="1">
        <v>502</v>
      </c>
      <c r="F496" s="25">
        <v>50132</v>
      </c>
      <c r="G496" s="25" t="s">
        <v>31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>
        <v>0</v>
      </c>
    </row>
    <row r="497" spans="1:21" x14ac:dyDescent="0.2">
      <c r="A497" s="1">
        <v>137</v>
      </c>
      <c r="B497" s="1">
        <v>11371120</v>
      </c>
      <c r="C497" s="1">
        <v>53350</v>
      </c>
      <c r="D497" s="1">
        <v>530</v>
      </c>
      <c r="F497" s="25">
        <v>53350</v>
      </c>
      <c r="G497" s="25" t="s">
        <v>34</v>
      </c>
      <c r="H497" s="29">
        <v>0</v>
      </c>
      <c r="I497" s="29">
        <v>0</v>
      </c>
      <c r="J497" s="29">
        <v>0</v>
      </c>
      <c r="K497" s="29">
        <v>0</v>
      </c>
      <c r="L497" s="29">
        <v>8000</v>
      </c>
      <c r="M497" s="29">
        <v>10000</v>
      </c>
      <c r="N497" s="29">
        <v>10000</v>
      </c>
      <c r="O497" s="29">
        <v>0</v>
      </c>
      <c r="P497" s="29">
        <v>10000</v>
      </c>
      <c r="Q497" s="29">
        <v>10000</v>
      </c>
      <c r="R497" s="29">
        <v>10000</v>
      </c>
      <c r="S497" s="29">
        <v>10000</v>
      </c>
      <c r="T497" s="29">
        <v>10000</v>
      </c>
      <c r="U497" s="29">
        <v>10000</v>
      </c>
    </row>
    <row r="498" spans="1:21" x14ac:dyDescent="0.2">
      <c r="A498" s="1">
        <v>137</v>
      </c>
      <c r="B498" s="1">
        <v>11371120</v>
      </c>
      <c r="C498" s="1">
        <v>55520</v>
      </c>
      <c r="D498" s="1">
        <v>550</v>
      </c>
      <c r="F498" s="25">
        <v>55520</v>
      </c>
      <c r="G498" s="25" t="s">
        <v>36</v>
      </c>
      <c r="H498" s="29">
        <v>49500</v>
      </c>
      <c r="I498" s="29">
        <v>49500</v>
      </c>
      <c r="J498" s="29">
        <v>49500</v>
      </c>
      <c r="K498" s="29">
        <v>40000</v>
      </c>
      <c r="L498" s="29">
        <v>20000</v>
      </c>
      <c r="M498" s="29">
        <v>20000</v>
      </c>
      <c r="N498" s="29">
        <v>20000</v>
      </c>
      <c r="O498" s="29">
        <v>0</v>
      </c>
      <c r="P498" s="29">
        <v>20000</v>
      </c>
      <c r="Q498" s="29">
        <v>0</v>
      </c>
      <c r="R498" s="29">
        <v>0</v>
      </c>
      <c r="S498" s="29">
        <v>0</v>
      </c>
      <c r="T498" s="29">
        <v>0</v>
      </c>
      <c r="U498" s="29">
        <v>0</v>
      </c>
    </row>
    <row r="499" spans="1:21" x14ac:dyDescent="0.2">
      <c r="A499" s="1">
        <v>137</v>
      </c>
      <c r="B499" s="1">
        <v>11371120</v>
      </c>
      <c r="C499" s="1">
        <v>56655</v>
      </c>
      <c r="D499" s="1">
        <v>560</v>
      </c>
      <c r="F499" s="25">
        <v>56655</v>
      </c>
      <c r="G499" s="25" t="s">
        <v>40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>
        <v>0</v>
      </c>
    </row>
    <row r="500" spans="1:21" x14ac:dyDescent="0.2">
      <c r="A500" s="1">
        <v>137</v>
      </c>
      <c r="B500" s="1">
        <v>11371120</v>
      </c>
      <c r="C500" s="1">
        <v>56657</v>
      </c>
      <c r="D500" s="1">
        <v>560</v>
      </c>
      <c r="F500" s="25">
        <v>56657</v>
      </c>
      <c r="G500" s="25" t="s">
        <v>151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>
        <v>0</v>
      </c>
    </row>
    <row r="501" spans="1:21" x14ac:dyDescent="0.2">
      <c r="A501" s="1">
        <v>137</v>
      </c>
      <c r="B501" s="1">
        <v>11371120</v>
      </c>
      <c r="C501" s="1">
        <v>56662</v>
      </c>
      <c r="D501" s="1">
        <v>560</v>
      </c>
      <c r="F501" s="25">
        <v>56662</v>
      </c>
      <c r="G501" s="25" t="s">
        <v>42</v>
      </c>
      <c r="H501" s="29">
        <v>674194</v>
      </c>
      <c r="I501" s="29">
        <v>723610</v>
      </c>
      <c r="J501" s="29">
        <v>759791</v>
      </c>
      <c r="K501" s="29">
        <v>929056</v>
      </c>
      <c r="L501" s="29">
        <v>1324430</v>
      </c>
      <c r="M501" s="29">
        <v>1625000</v>
      </c>
      <c r="N501" s="29">
        <v>1878678</v>
      </c>
      <c r="O501" s="29">
        <v>0</v>
      </c>
      <c r="P501" s="29">
        <v>2700000</v>
      </c>
      <c r="Q501" s="29">
        <v>2600000</v>
      </c>
      <c r="R501" s="29">
        <v>3466876</v>
      </c>
      <c r="S501" s="29">
        <v>3700000</v>
      </c>
      <c r="T501" s="29">
        <v>4300000</v>
      </c>
      <c r="U501" s="29">
        <v>4442781</v>
      </c>
    </row>
    <row r="502" spans="1:21" x14ac:dyDescent="0.2">
      <c r="A502" s="1">
        <v>137</v>
      </c>
      <c r="B502" s="1">
        <v>11371120</v>
      </c>
      <c r="C502" s="1">
        <v>56677</v>
      </c>
      <c r="D502" s="1">
        <v>560</v>
      </c>
      <c r="F502" s="25">
        <v>56677</v>
      </c>
      <c r="G502" s="25" t="s">
        <v>44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10000</v>
      </c>
      <c r="Q502" s="29">
        <v>10000</v>
      </c>
      <c r="R502" s="29">
        <v>10000</v>
      </c>
      <c r="S502" s="29">
        <v>10000</v>
      </c>
      <c r="T502" s="29">
        <v>5000</v>
      </c>
      <c r="U502" s="29">
        <v>10000</v>
      </c>
    </row>
    <row r="503" spans="1:21" x14ac:dyDescent="0.2">
      <c r="A503" s="1">
        <v>137</v>
      </c>
      <c r="B503" s="1">
        <v>11371120</v>
      </c>
      <c r="C503" s="1">
        <v>56694</v>
      </c>
      <c r="D503" s="1">
        <v>560</v>
      </c>
      <c r="F503" s="25">
        <v>56694</v>
      </c>
      <c r="G503" s="25" t="s">
        <v>45</v>
      </c>
      <c r="H503" s="29">
        <v>77000</v>
      </c>
      <c r="I503" s="29">
        <v>77000</v>
      </c>
      <c r="J503" s="29">
        <v>77000</v>
      </c>
      <c r="K503" s="29">
        <v>70000</v>
      </c>
      <c r="L503" s="29">
        <v>30000</v>
      </c>
      <c r="M503" s="29">
        <v>23000</v>
      </c>
      <c r="N503" s="29">
        <v>30000</v>
      </c>
      <c r="O503" s="29">
        <v>0</v>
      </c>
      <c r="P503" s="29">
        <v>30000</v>
      </c>
      <c r="Q503" s="29">
        <v>35000</v>
      </c>
      <c r="R503" s="29">
        <v>53000</v>
      </c>
      <c r="S503" s="29">
        <v>53000</v>
      </c>
      <c r="T503" s="29">
        <v>50000</v>
      </c>
      <c r="U503" s="29">
        <v>50000</v>
      </c>
    </row>
    <row r="504" spans="1:21" x14ac:dyDescent="0.2">
      <c r="A504" s="1">
        <v>137</v>
      </c>
      <c r="B504" s="1">
        <v>11371120</v>
      </c>
      <c r="C504" s="1">
        <v>56695</v>
      </c>
      <c r="D504" s="1">
        <v>560</v>
      </c>
      <c r="F504" s="25">
        <v>56695</v>
      </c>
      <c r="G504" s="25" t="s">
        <v>74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20000</v>
      </c>
      <c r="Q504" s="29">
        <v>15000</v>
      </c>
      <c r="R504" s="29">
        <v>15000</v>
      </c>
      <c r="S504" s="29">
        <v>15000</v>
      </c>
      <c r="T504" s="29">
        <v>15000</v>
      </c>
      <c r="U504" s="29">
        <v>15000</v>
      </c>
    </row>
    <row r="505" spans="1:21" ht="15" thickBot="1" x14ac:dyDescent="0.25">
      <c r="A505" s="1" t="s">
        <v>47</v>
      </c>
    </row>
    <row r="506" spans="1:21" ht="15" thickTop="1" x14ac:dyDescent="0.2">
      <c r="A506" s="1" t="s">
        <v>47</v>
      </c>
      <c r="B506" s="1">
        <v>11371120</v>
      </c>
      <c r="C506" s="31"/>
      <c r="D506" s="31"/>
      <c r="E506" s="31"/>
      <c r="F506" s="32" t="s">
        <v>152</v>
      </c>
      <c r="G506" s="32"/>
      <c r="H506" s="33">
        <f>SUM(H493:H505)</f>
        <v>1653730</v>
      </c>
      <c r="I506" s="33">
        <f t="shared" ref="I506:S506" si="100">SUM(I493:I505)</f>
        <v>1729226</v>
      </c>
      <c r="J506" s="33">
        <f t="shared" si="100"/>
        <v>1740687</v>
      </c>
      <c r="K506" s="33">
        <f t="shared" si="100"/>
        <v>1794673</v>
      </c>
      <c r="L506" s="33">
        <f t="shared" si="100"/>
        <v>2273463</v>
      </c>
      <c r="M506" s="33">
        <f t="shared" si="100"/>
        <v>2626927</v>
      </c>
      <c r="N506" s="33">
        <f t="shared" si="100"/>
        <v>2969764</v>
      </c>
      <c r="O506" s="33">
        <f t="shared" si="100"/>
        <v>0</v>
      </c>
      <c r="P506" s="33">
        <f t="shared" si="100"/>
        <v>3795814</v>
      </c>
      <c r="Q506" s="33">
        <f t="shared" si="100"/>
        <v>3681494</v>
      </c>
      <c r="R506" s="33">
        <f t="shared" si="100"/>
        <v>4686276</v>
      </c>
      <c r="S506" s="33">
        <f t="shared" si="100"/>
        <v>4920332</v>
      </c>
      <c r="T506" s="33">
        <f t="shared" ref="T506" si="101">SUM(T493:T505)</f>
        <v>5529172</v>
      </c>
      <c r="U506" s="33">
        <f t="shared" ref="U506" si="102">SUM(U493:U505)</f>
        <v>5927337</v>
      </c>
    </row>
    <row r="508" spans="1:21" x14ac:dyDescent="0.2">
      <c r="E508" s="27" t="s">
        <v>132</v>
      </c>
    </row>
    <row r="509" spans="1:21" x14ac:dyDescent="0.2">
      <c r="A509" s="1" t="s">
        <v>47</v>
      </c>
      <c r="F509" s="28" t="s">
        <v>153</v>
      </c>
    </row>
    <row r="510" spans="1:21" x14ac:dyDescent="0.2">
      <c r="A510" s="1">
        <v>137</v>
      </c>
      <c r="B510" s="1">
        <v>11371130</v>
      </c>
      <c r="C510" s="1">
        <v>50110</v>
      </c>
      <c r="D510" s="1">
        <v>500</v>
      </c>
      <c r="F510" s="25">
        <v>50110</v>
      </c>
      <c r="G510" s="25" t="s">
        <v>28</v>
      </c>
      <c r="H510" s="29">
        <v>437208</v>
      </c>
      <c r="I510" s="29">
        <v>437208</v>
      </c>
      <c r="J510" s="29">
        <v>437208</v>
      </c>
      <c r="K510" s="29">
        <v>443762</v>
      </c>
      <c r="L510" s="29">
        <v>448002</v>
      </c>
      <c r="M510" s="29">
        <v>473668</v>
      </c>
      <c r="N510" s="29">
        <v>431554</v>
      </c>
      <c r="O510" s="29">
        <v>431554</v>
      </c>
      <c r="P510" s="29">
        <v>433215</v>
      </c>
      <c r="Q510" s="29">
        <v>439488</v>
      </c>
      <c r="R510" s="29">
        <v>464587</v>
      </c>
      <c r="S510" s="29">
        <v>448017</v>
      </c>
      <c r="T510" s="29">
        <v>448017</v>
      </c>
      <c r="U510" s="29">
        <v>448017</v>
      </c>
    </row>
    <row r="511" spans="1:21" x14ac:dyDescent="0.2">
      <c r="A511" s="1">
        <v>137</v>
      </c>
      <c r="B511" s="1">
        <v>11371130</v>
      </c>
      <c r="C511" s="1">
        <v>50128</v>
      </c>
      <c r="D511" s="1">
        <v>500</v>
      </c>
      <c r="F511" s="25">
        <v>50128</v>
      </c>
      <c r="G511" s="25" t="s">
        <v>29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0</v>
      </c>
      <c r="U511" s="29">
        <v>0</v>
      </c>
    </row>
    <row r="512" spans="1:21" x14ac:dyDescent="0.2">
      <c r="A512" s="1">
        <v>137</v>
      </c>
      <c r="B512" s="1">
        <v>11371130</v>
      </c>
      <c r="C512" s="1">
        <v>50130</v>
      </c>
      <c r="D512" s="1">
        <v>501</v>
      </c>
      <c r="F512" s="25">
        <v>50130</v>
      </c>
      <c r="G512" s="25" t="s">
        <v>30</v>
      </c>
      <c r="H512" s="29">
        <v>2000</v>
      </c>
      <c r="I512" s="29">
        <v>2000</v>
      </c>
      <c r="J512" s="29">
        <v>0</v>
      </c>
      <c r="K512" s="29">
        <v>0</v>
      </c>
      <c r="L512" s="29">
        <v>0</v>
      </c>
      <c r="M512" s="29">
        <v>500</v>
      </c>
      <c r="N512" s="29">
        <v>500</v>
      </c>
      <c r="O512" s="29">
        <v>500</v>
      </c>
      <c r="P512" s="29">
        <v>500</v>
      </c>
      <c r="Q512" s="29">
        <v>500</v>
      </c>
      <c r="R512" s="29">
        <v>500</v>
      </c>
      <c r="S512" s="29">
        <v>500</v>
      </c>
      <c r="T512" s="29">
        <v>500</v>
      </c>
      <c r="U512" s="29">
        <v>500</v>
      </c>
    </row>
    <row r="513" spans="1:21" x14ac:dyDescent="0.2">
      <c r="A513" s="1">
        <v>137</v>
      </c>
      <c r="B513" s="1">
        <v>11371130</v>
      </c>
      <c r="C513" s="1">
        <v>50132</v>
      </c>
      <c r="D513" s="1">
        <v>502</v>
      </c>
      <c r="F513" s="25">
        <v>50132</v>
      </c>
      <c r="G513" s="25" t="s">
        <v>31</v>
      </c>
      <c r="H513" s="29">
        <v>50</v>
      </c>
      <c r="I513" s="29">
        <v>0</v>
      </c>
      <c r="J513" s="29">
        <v>0</v>
      </c>
      <c r="K513" s="29">
        <v>0</v>
      </c>
      <c r="L513" s="29">
        <v>0</v>
      </c>
      <c r="M513" s="29">
        <v>5000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0</v>
      </c>
      <c r="U513" s="29">
        <v>200</v>
      </c>
    </row>
    <row r="514" spans="1:21" x14ac:dyDescent="0.2">
      <c r="A514" s="1">
        <v>137</v>
      </c>
      <c r="B514" s="1">
        <v>11371130</v>
      </c>
      <c r="C514" s="1">
        <v>50170</v>
      </c>
      <c r="D514" s="1">
        <v>502</v>
      </c>
      <c r="F514" s="25">
        <v>50170</v>
      </c>
      <c r="G514" s="25" t="s">
        <v>148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0</v>
      </c>
      <c r="U514" s="29">
        <v>0</v>
      </c>
    </row>
    <row r="515" spans="1:21" x14ac:dyDescent="0.2">
      <c r="A515" s="1">
        <v>137</v>
      </c>
      <c r="B515" s="1">
        <v>11371130</v>
      </c>
      <c r="C515" s="1">
        <v>54410</v>
      </c>
      <c r="D515" s="1">
        <v>540</v>
      </c>
      <c r="F515" s="25">
        <v>54410</v>
      </c>
      <c r="G515" s="25" t="s">
        <v>35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>
        <v>0</v>
      </c>
    </row>
    <row r="516" spans="1:21" x14ac:dyDescent="0.2">
      <c r="A516" s="1">
        <v>137</v>
      </c>
      <c r="B516" s="1">
        <v>11371130</v>
      </c>
      <c r="C516" s="1">
        <v>55520</v>
      </c>
      <c r="D516" s="1">
        <v>550</v>
      </c>
      <c r="F516" s="25">
        <v>55520</v>
      </c>
      <c r="G516" s="25" t="s">
        <v>36</v>
      </c>
      <c r="H516" s="29">
        <v>1080</v>
      </c>
      <c r="I516" s="29">
        <v>1080</v>
      </c>
      <c r="J516" s="29">
        <v>1080</v>
      </c>
      <c r="K516" s="29">
        <v>1080</v>
      </c>
      <c r="L516" s="29">
        <v>1080</v>
      </c>
      <c r="M516" s="29">
        <v>1080</v>
      </c>
      <c r="N516" s="29">
        <v>1080</v>
      </c>
      <c r="O516" s="29">
        <v>1080</v>
      </c>
      <c r="P516" s="29">
        <v>1080</v>
      </c>
      <c r="Q516" s="29">
        <v>0</v>
      </c>
      <c r="R516" s="29">
        <v>0</v>
      </c>
      <c r="S516" s="29">
        <v>0</v>
      </c>
      <c r="T516" s="29">
        <v>0</v>
      </c>
      <c r="U516" s="29">
        <v>0</v>
      </c>
    </row>
    <row r="517" spans="1:21" x14ac:dyDescent="0.2">
      <c r="A517" s="1">
        <v>137</v>
      </c>
      <c r="B517" s="1">
        <v>11371130</v>
      </c>
      <c r="C517" s="1">
        <v>55579</v>
      </c>
      <c r="D517" s="1">
        <v>550</v>
      </c>
      <c r="F517" s="25">
        <v>55579</v>
      </c>
      <c r="G517" s="25" t="s">
        <v>84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>
        <v>0</v>
      </c>
    </row>
    <row r="518" spans="1:21" x14ac:dyDescent="0.2">
      <c r="A518" s="1">
        <v>137</v>
      </c>
      <c r="B518" s="1">
        <v>11371130</v>
      </c>
      <c r="C518" s="1">
        <v>56615</v>
      </c>
      <c r="D518" s="1">
        <v>560</v>
      </c>
      <c r="F518" s="25">
        <v>56615</v>
      </c>
      <c r="G518" s="25" t="s">
        <v>39</v>
      </c>
      <c r="H518" s="29">
        <v>2115</v>
      </c>
      <c r="I518" s="29">
        <v>2000</v>
      </c>
      <c r="J518" s="29">
        <v>1500</v>
      </c>
      <c r="K518" s="29">
        <v>1200</v>
      </c>
      <c r="L518" s="29">
        <v>1000</v>
      </c>
      <c r="M518" s="29">
        <v>1000</v>
      </c>
      <c r="N518" s="29">
        <v>1000</v>
      </c>
      <c r="O518" s="29">
        <v>1000</v>
      </c>
      <c r="P518" s="29">
        <v>1000</v>
      </c>
      <c r="Q518" s="29">
        <v>0</v>
      </c>
      <c r="R518" s="29">
        <v>0</v>
      </c>
      <c r="S518" s="29">
        <v>0</v>
      </c>
      <c r="T518" s="29">
        <v>0</v>
      </c>
      <c r="U518" s="29">
        <v>0</v>
      </c>
    </row>
    <row r="519" spans="1:21" x14ac:dyDescent="0.2">
      <c r="A519" s="1">
        <v>137</v>
      </c>
      <c r="B519" s="1">
        <v>11371130</v>
      </c>
      <c r="C519" s="1">
        <v>56623</v>
      </c>
      <c r="D519" s="1">
        <v>560</v>
      </c>
      <c r="F519" s="25">
        <v>56623</v>
      </c>
      <c r="G519" s="25" t="s">
        <v>96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0</v>
      </c>
      <c r="U519" s="29">
        <v>0</v>
      </c>
    </row>
    <row r="520" spans="1:21" x14ac:dyDescent="0.2">
      <c r="A520" s="1">
        <v>137</v>
      </c>
      <c r="B520" s="1">
        <v>11371130</v>
      </c>
      <c r="C520" s="1">
        <v>56655</v>
      </c>
      <c r="D520" s="1">
        <v>560</v>
      </c>
      <c r="F520" s="25">
        <v>56655</v>
      </c>
      <c r="G520" s="25" t="s">
        <v>40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>
        <v>0</v>
      </c>
    </row>
    <row r="521" spans="1:21" x14ac:dyDescent="0.2">
      <c r="A521" s="1">
        <v>137</v>
      </c>
      <c r="B521" s="1">
        <v>11371130</v>
      </c>
      <c r="C521" s="1">
        <v>56662</v>
      </c>
      <c r="D521" s="1">
        <v>560</v>
      </c>
      <c r="F521" s="25">
        <v>56662</v>
      </c>
      <c r="G521" s="25" t="s">
        <v>42</v>
      </c>
      <c r="H521" s="29">
        <v>1530</v>
      </c>
      <c r="I521" s="29">
        <v>1000</v>
      </c>
      <c r="J521" s="29">
        <v>500</v>
      </c>
      <c r="K521" s="29">
        <v>500</v>
      </c>
      <c r="L521" s="29">
        <v>500</v>
      </c>
      <c r="M521" s="29">
        <v>500</v>
      </c>
      <c r="N521" s="29">
        <v>500</v>
      </c>
      <c r="O521" s="29">
        <v>500</v>
      </c>
      <c r="P521" s="29">
        <v>500</v>
      </c>
      <c r="Q521" s="29">
        <v>0</v>
      </c>
      <c r="R521" s="29">
        <v>0</v>
      </c>
      <c r="S521" s="29">
        <v>0</v>
      </c>
      <c r="T521" s="29">
        <v>0</v>
      </c>
      <c r="U521" s="29">
        <v>0</v>
      </c>
    </row>
    <row r="522" spans="1:21" x14ac:dyDescent="0.2">
      <c r="A522" s="1">
        <v>137</v>
      </c>
      <c r="B522" s="1">
        <v>11371130</v>
      </c>
      <c r="C522" s="1">
        <v>56694</v>
      </c>
      <c r="D522" s="1">
        <v>560</v>
      </c>
      <c r="F522" s="25">
        <v>56694</v>
      </c>
      <c r="G522" s="25" t="s">
        <v>45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>
        <v>0</v>
      </c>
    </row>
    <row r="523" spans="1:21" ht="15" thickBot="1" x14ac:dyDescent="0.25">
      <c r="A523" s="1" t="s">
        <v>47</v>
      </c>
    </row>
    <row r="524" spans="1:21" ht="15" thickTop="1" x14ac:dyDescent="0.2">
      <c r="A524" s="1" t="s">
        <v>47</v>
      </c>
      <c r="B524" s="1">
        <v>11371130</v>
      </c>
      <c r="C524" s="31"/>
      <c r="D524" s="31"/>
      <c r="E524" s="31"/>
      <c r="F524" s="32" t="s">
        <v>154</v>
      </c>
      <c r="G524" s="32"/>
      <c r="H524" s="33">
        <f>SUM(H510:H523)</f>
        <v>443983</v>
      </c>
      <c r="I524" s="33">
        <f t="shared" ref="I524:S524" si="103">SUM(I510:I523)</f>
        <v>443288</v>
      </c>
      <c r="J524" s="33">
        <f t="shared" si="103"/>
        <v>440288</v>
      </c>
      <c r="K524" s="33">
        <f t="shared" si="103"/>
        <v>446542</v>
      </c>
      <c r="L524" s="33">
        <f t="shared" si="103"/>
        <v>450582</v>
      </c>
      <c r="M524" s="33">
        <f t="shared" si="103"/>
        <v>481748</v>
      </c>
      <c r="N524" s="33">
        <f t="shared" si="103"/>
        <v>434634</v>
      </c>
      <c r="O524" s="33">
        <f t="shared" si="103"/>
        <v>434634</v>
      </c>
      <c r="P524" s="33">
        <f t="shared" si="103"/>
        <v>436295</v>
      </c>
      <c r="Q524" s="33">
        <f t="shared" si="103"/>
        <v>439988</v>
      </c>
      <c r="R524" s="33">
        <f t="shared" si="103"/>
        <v>465087</v>
      </c>
      <c r="S524" s="33">
        <f t="shared" si="103"/>
        <v>448517</v>
      </c>
      <c r="T524" s="33">
        <f t="shared" ref="T524" si="104">SUM(T510:T523)</f>
        <v>448517</v>
      </c>
      <c r="U524" s="33">
        <f t="shared" ref="U524" si="105">SUM(U510:U523)</f>
        <v>448717</v>
      </c>
    </row>
    <row r="526" spans="1:21" x14ac:dyDescent="0.2">
      <c r="A526" s="1" t="s">
        <v>47</v>
      </c>
      <c r="F526" s="28" t="s">
        <v>155</v>
      </c>
    </row>
    <row r="527" spans="1:21" x14ac:dyDescent="0.2">
      <c r="A527" s="1">
        <v>137</v>
      </c>
      <c r="B527" s="1">
        <v>11371140</v>
      </c>
      <c r="C527" s="1">
        <v>50110</v>
      </c>
      <c r="D527" s="1">
        <v>500</v>
      </c>
      <c r="F527" s="25">
        <v>50110</v>
      </c>
      <c r="G527" s="25" t="s">
        <v>28</v>
      </c>
      <c r="H527" s="29">
        <v>143697</v>
      </c>
      <c r="I527" s="29">
        <v>143697</v>
      </c>
      <c r="J527" s="29">
        <v>143697</v>
      </c>
      <c r="K527" s="29">
        <v>143697</v>
      </c>
      <c r="L527" s="29">
        <v>148355</v>
      </c>
      <c r="M527" s="29">
        <v>210233</v>
      </c>
      <c r="N527" s="29">
        <v>210233</v>
      </c>
      <c r="O527" s="29">
        <v>210233</v>
      </c>
      <c r="P527" s="29">
        <v>210233</v>
      </c>
      <c r="Q527" s="29">
        <v>221149</v>
      </c>
      <c r="R527" s="29">
        <v>256493</v>
      </c>
      <c r="S527" s="29">
        <v>258493</v>
      </c>
      <c r="T527" s="29">
        <v>285493</v>
      </c>
      <c r="U527" s="29">
        <v>371128</v>
      </c>
    </row>
    <row r="528" spans="1:21" x14ac:dyDescent="0.2">
      <c r="A528" s="1">
        <v>137</v>
      </c>
      <c r="B528" s="1">
        <v>11371140</v>
      </c>
      <c r="C528" s="1">
        <v>50128</v>
      </c>
      <c r="D528" s="1">
        <v>500</v>
      </c>
      <c r="F528" s="25">
        <v>50128</v>
      </c>
      <c r="G528" s="25" t="s">
        <v>29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0</v>
      </c>
      <c r="U528" s="29">
        <v>0</v>
      </c>
    </row>
    <row r="529" spans="1:21" x14ac:dyDescent="0.2">
      <c r="A529" s="1">
        <v>137</v>
      </c>
      <c r="B529" s="1">
        <v>11371140</v>
      </c>
      <c r="C529" s="1">
        <v>50130</v>
      </c>
      <c r="D529" s="1">
        <v>501</v>
      </c>
      <c r="F529" s="25">
        <v>50130</v>
      </c>
      <c r="G529" s="25" t="s">
        <v>30</v>
      </c>
      <c r="H529" s="29">
        <v>1000</v>
      </c>
      <c r="I529" s="29">
        <v>1000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0</v>
      </c>
      <c r="U529" s="29">
        <v>250</v>
      </c>
    </row>
    <row r="530" spans="1:21" x14ac:dyDescent="0.2">
      <c r="A530" s="1">
        <v>137</v>
      </c>
      <c r="B530" s="1">
        <v>11371140</v>
      </c>
      <c r="C530" s="1">
        <v>50132</v>
      </c>
      <c r="D530" s="1">
        <v>502</v>
      </c>
      <c r="F530" s="25">
        <v>50132</v>
      </c>
      <c r="G530" s="25" t="s">
        <v>31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200</v>
      </c>
      <c r="N530" s="29">
        <v>400</v>
      </c>
      <c r="O530" s="29">
        <v>400</v>
      </c>
      <c r="P530" s="29">
        <v>400</v>
      </c>
      <c r="Q530" s="29">
        <v>400</v>
      </c>
      <c r="R530" s="29">
        <v>400</v>
      </c>
      <c r="S530" s="29">
        <v>400</v>
      </c>
      <c r="T530" s="29">
        <v>400</v>
      </c>
      <c r="U530" s="29">
        <v>400</v>
      </c>
    </row>
    <row r="531" spans="1:21" x14ac:dyDescent="0.2">
      <c r="A531" s="1">
        <v>137</v>
      </c>
      <c r="B531" s="1">
        <v>11371140</v>
      </c>
      <c r="C531" s="1">
        <v>50136</v>
      </c>
      <c r="D531" s="1">
        <v>501</v>
      </c>
      <c r="F531" s="25">
        <v>50136</v>
      </c>
      <c r="G531" s="25" t="s">
        <v>135</v>
      </c>
      <c r="T531" s="29">
        <v>0</v>
      </c>
      <c r="U531" s="29">
        <v>0</v>
      </c>
    </row>
    <row r="532" spans="1:21" x14ac:dyDescent="0.2">
      <c r="A532" s="1">
        <v>137</v>
      </c>
      <c r="B532" s="1">
        <v>11371140</v>
      </c>
      <c r="C532" s="1">
        <v>50170</v>
      </c>
      <c r="D532" s="1">
        <v>502</v>
      </c>
      <c r="F532" s="25">
        <v>50170</v>
      </c>
      <c r="G532" s="25" t="s">
        <v>148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>
        <v>0</v>
      </c>
    </row>
    <row r="533" spans="1:21" x14ac:dyDescent="0.2">
      <c r="A533" s="1">
        <v>137</v>
      </c>
      <c r="B533" s="1">
        <v>11371140</v>
      </c>
      <c r="C533" s="1">
        <v>53350</v>
      </c>
      <c r="D533" s="1">
        <v>530</v>
      </c>
      <c r="F533" s="25">
        <v>53350</v>
      </c>
      <c r="G533" s="25" t="s">
        <v>34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0</v>
      </c>
      <c r="U533" s="29">
        <v>0</v>
      </c>
    </row>
    <row r="534" spans="1:21" x14ac:dyDescent="0.2">
      <c r="A534" s="1">
        <v>137</v>
      </c>
      <c r="B534" s="1">
        <v>11371140</v>
      </c>
      <c r="C534" s="1">
        <v>54410</v>
      </c>
      <c r="D534" s="1">
        <v>540</v>
      </c>
      <c r="F534" s="25">
        <v>54410</v>
      </c>
      <c r="G534" s="25" t="s">
        <v>35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0</v>
      </c>
      <c r="U534" s="29">
        <v>0</v>
      </c>
    </row>
    <row r="535" spans="1:21" x14ac:dyDescent="0.2">
      <c r="A535" s="1">
        <v>137</v>
      </c>
      <c r="B535" s="1">
        <v>11371140</v>
      </c>
      <c r="C535" s="1">
        <v>55520</v>
      </c>
      <c r="D535" s="1">
        <v>550</v>
      </c>
      <c r="F535" s="25">
        <v>55520</v>
      </c>
      <c r="G535" s="25" t="s">
        <v>36</v>
      </c>
      <c r="H535" s="29">
        <v>675</v>
      </c>
      <c r="I535" s="29">
        <v>700</v>
      </c>
      <c r="J535" s="29">
        <v>600</v>
      </c>
      <c r="K535" s="29">
        <v>400</v>
      </c>
      <c r="L535" s="29">
        <v>400</v>
      </c>
      <c r="M535" s="29">
        <v>400</v>
      </c>
      <c r="N535" s="29">
        <v>400</v>
      </c>
      <c r="O535" s="29">
        <v>400</v>
      </c>
      <c r="P535" s="29">
        <v>400</v>
      </c>
      <c r="Q535" s="29">
        <v>0</v>
      </c>
      <c r="R535" s="29">
        <v>0</v>
      </c>
      <c r="S535" s="29">
        <v>0</v>
      </c>
      <c r="T535" s="29">
        <v>0</v>
      </c>
      <c r="U535" s="29">
        <v>0</v>
      </c>
    </row>
    <row r="536" spans="1:21" x14ac:dyDescent="0.2">
      <c r="A536" s="1">
        <v>137</v>
      </c>
      <c r="B536" s="1">
        <v>11371140</v>
      </c>
      <c r="C536" s="1">
        <v>55579</v>
      </c>
      <c r="D536" s="1">
        <v>550</v>
      </c>
      <c r="F536" s="25">
        <v>55579</v>
      </c>
      <c r="G536" s="25" t="s">
        <v>84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>
        <v>0</v>
      </c>
    </row>
    <row r="537" spans="1:21" x14ac:dyDescent="0.2">
      <c r="A537" s="1">
        <v>137</v>
      </c>
      <c r="B537" s="1">
        <v>11371140</v>
      </c>
      <c r="C537" s="1">
        <v>56615</v>
      </c>
      <c r="D537" s="1">
        <v>560</v>
      </c>
      <c r="F537" s="25">
        <v>56615</v>
      </c>
      <c r="G537" s="25" t="s">
        <v>39</v>
      </c>
      <c r="H537" s="29">
        <v>2894</v>
      </c>
      <c r="I537" s="29">
        <v>2894</v>
      </c>
      <c r="J537" s="29">
        <v>2000</v>
      </c>
      <c r="K537" s="29">
        <v>1200</v>
      </c>
      <c r="L537" s="29">
        <v>1200</v>
      </c>
      <c r="M537" s="29">
        <v>1200</v>
      </c>
      <c r="N537" s="29">
        <v>1000</v>
      </c>
      <c r="O537" s="29">
        <v>1000</v>
      </c>
      <c r="P537" s="29">
        <v>1000</v>
      </c>
      <c r="Q537" s="29">
        <v>0</v>
      </c>
      <c r="R537" s="29">
        <v>0</v>
      </c>
      <c r="S537" s="29">
        <v>0</v>
      </c>
      <c r="T537" s="29">
        <v>0</v>
      </c>
      <c r="U537" s="29">
        <v>0</v>
      </c>
    </row>
    <row r="538" spans="1:21" x14ac:dyDescent="0.2">
      <c r="A538" s="1">
        <v>137</v>
      </c>
      <c r="B538" s="1">
        <v>11371140</v>
      </c>
      <c r="C538" s="1">
        <v>56656</v>
      </c>
      <c r="D538" s="1">
        <v>560</v>
      </c>
      <c r="F538" s="25">
        <v>56656</v>
      </c>
      <c r="G538" s="25" t="s">
        <v>41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>
        <v>0</v>
      </c>
    </row>
    <row r="539" spans="1:21" x14ac:dyDescent="0.2">
      <c r="A539" s="1">
        <v>137</v>
      </c>
      <c r="B539" s="1">
        <v>11371140</v>
      </c>
      <c r="C539" s="1">
        <v>56662</v>
      </c>
      <c r="D539" s="1">
        <v>560</v>
      </c>
      <c r="F539" s="25">
        <v>56662</v>
      </c>
      <c r="G539" s="25" t="s">
        <v>42</v>
      </c>
      <c r="H539" s="29">
        <v>180</v>
      </c>
      <c r="I539" s="29">
        <v>180</v>
      </c>
      <c r="J539" s="29">
        <v>0</v>
      </c>
      <c r="K539" s="29">
        <v>400</v>
      </c>
      <c r="L539" s="29">
        <v>400</v>
      </c>
      <c r="M539" s="29">
        <v>400</v>
      </c>
      <c r="N539" s="29">
        <v>400</v>
      </c>
      <c r="O539" s="29">
        <v>400</v>
      </c>
      <c r="P539" s="29">
        <v>400</v>
      </c>
      <c r="Q539" s="29">
        <v>0</v>
      </c>
      <c r="R539" s="29">
        <v>0</v>
      </c>
      <c r="S539" s="29">
        <v>0</v>
      </c>
      <c r="T539" s="29">
        <v>0</v>
      </c>
      <c r="U539" s="29">
        <v>0</v>
      </c>
    </row>
    <row r="540" spans="1:21" ht="15" thickBot="1" x14ac:dyDescent="0.25">
      <c r="A540" s="1" t="s">
        <v>47</v>
      </c>
    </row>
    <row r="541" spans="1:21" ht="15" thickTop="1" x14ac:dyDescent="0.2">
      <c r="A541" s="1" t="s">
        <v>47</v>
      </c>
      <c r="B541" s="1">
        <v>11371140</v>
      </c>
      <c r="C541" s="31"/>
      <c r="D541" s="31"/>
      <c r="E541" s="31"/>
      <c r="F541" s="32" t="s">
        <v>156</v>
      </c>
      <c r="G541" s="32"/>
      <c r="H541" s="33">
        <f>SUM(H527:H540)</f>
        <v>148446</v>
      </c>
      <c r="I541" s="33">
        <f t="shared" ref="I541:S541" si="106">SUM(I527:I540)</f>
        <v>148471</v>
      </c>
      <c r="J541" s="33">
        <f t="shared" si="106"/>
        <v>146297</v>
      </c>
      <c r="K541" s="33">
        <f t="shared" si="106"/>
        <v>145697</v>
      </c>
      <c r="L541" s="33">
        <f t="shared" si="106"/>
        <v>150355</v>
      </c>
      <c r="M541" s="33">
        <f t="shared" si="106"/>
        <v>212433</v>
      </c>
      <c r="N541" s="33">
        <f t="shared" si="106"/>
        <v>212433</v>
      </c>
      <c r="O541" s="33">
        <f t="shared" si="106"/>
        <v>212433</v>
      </c>
      <c r="P541" s="33">
        <f t="shared" si="106"/>
        <v>212433</v>
      </c>
      <c r="Q541" s="33">
        <f t="shared" si="106"/>
        <v>221549</v>
      </c>
      <c r="R541" s="33">
        <f t="shared" si="106"/>
        <v>256893</v>
      </c>
      <c r="S541" s="33">
        <f t="shared" si="106"/>
        <v>258893</v>
      </c>
      <c r="T541" s="33">
        <f t="shared" ref="T541" si="107">SUM(T527:T540)</f>
        <v>285893</v>
      </c>
      <c r="U541" s="33">
        <f t="shared" ref="U541" si="108">SUM(U527:U540)</f>
        <v>371778</v>
      </c>
    </row>
    <row r="543" spans="1:21" x14ac:dyDescent="0.2">
      <c r="A543" s="1" t="s">
        <v>47</v>
      </c>
      <c r="F543" s="28" t="s">
        <v>157</v>
      </c>
    </row>
    <row r="544" spans="1:21" x14ac:dyDescent="0.2">
      <c r="A544" s="1">
        <v>137</v>
      </c>
      <c r="B544" s="1">
        <v>11371150</v>
      </c>
      <c r="C544" s="1">
        <v>50110</v>
      </c>
      <c r="D544" s="1">
        <v>500</v>
      </c>
      <c r="F544" s="25">
        <v>50110</v>
      </c>
      <c r="G544" s="25" t="s">
        <v>28</v>
      </c>
      <c r="H544" s="29">
        <v>150766</v>
      </c>
      <c r="I544" s="29">
        <v>150766</v>
      </c>
      <c r="J544" s="29">
        <v>195110</v>
      </c>
      <c r="K544" s="29">
        <v>209788</v>
      </c>
      <c r="L544" s="29">
        <v>199788</v>
      </c>
      <c r="M544" s="29">
        <v>213057</v>
      </c>
      <c r="N544" s="29">
        <v>213057</v>
      </c>
      <c r="O544" s="29">
        <v>213057</v>
      </c>
      <c r="P544" s="29">
        <v>213057</v>
      </c>
      <c r="Q544" s="29">
        <v>213057</v>
      </c>
      <c r="R544" s="29">
        <v>235747</v>
      </c>
      <c r="S544" s="29">
        <v>235747</v>
      </c>
      <c r="T544" s="29">
        <v>262747</v>
      </c>
      <c r="U544" s="29">
        <v>235747</v>
      </c>
    </row>
    <row r="545" spans="1:21" x14ac:dyDescent="0.2">
      <c r="A545" s="1">
        <v>137</v>
      </c>
      <c r="B545" s="1">
        <v>11371150</v>
      </c>
      <c r="C545" s="1">
        <v>50128</v>
      </c>
      <c r="D545" s="1">
        <v>500</v>
      </c>
      <c r="F545" s="25">
        <v>50128</v>
      </c>
      <c r="G545" s="25" t="s">
        <v>29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>
        <v>0</v>
      </c>
    </row>
    <row r="546" spans="1:21" x14ac:dyDescent="0.2">
      <c r="A546" s="1">
        <v>137</v>
      </c>
      <c r="B546" s="1">
        <v>11371150</v>
      </c>
      <c r="C546" s="1">
        <v>50130</v>
      </c>
      <c r="D546" s="1">
        <v>501</v>
      </c>
      <c r="F546" s="25">
        <v>50130</v>
      </c>
      <c r="G546" s="25" t="s">
        <v>30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</row>
    <row r="547" spans="1:21" x14ac:dyDescent="0.2">
      <c r="A547" s="1">
        <v>137</v>
      </c>
      <c r="B547" s="1">
        <v>11371150</v>
      </c>
      <c r="C547" s="1">
        <v>55520</v>
      </c>
      <c r="D547" s="1">
        <v>550</v>
      </c>
      <c r="F547" s="25">
        <v>55520</v>
      </c>
      <c r="G547" s="25" t="s">
        <v>36</v>
      </c>
      <c r="H547" s="29">
        <v>1800</v>
      </c>
      <c r="I547" s="29">
        <v>1500</v>
      </c>
      <c r="J547" s="29">
        <v>1500</v>
      </c>
      <c r="K547" s="29">
        <v>975</v>
      </c>
      <c r="L547" s="29">
        <v>975</v>
      </c>
      <c r="M547" s="29">
        <v>975</v>
      </c>
      <c r="N547" s="29">
        <v>975</v>
      </c>
      <c r="O547" s="29">
        <v>975</v>
      </c>
      <c r="P547" s="29">
        <v>975</v>
      </c>
      <c r="Q547" s="29">
        <v>0</v>
      </c>
      <c r="R547" s="29">
        <v>0</v>
      </c>
      <c r="S547" s="29">
        <v>0</v>
      </c>
      <c r="T547" s="29">
        <v>0</v>
      </c>
      <c r="U547" s="29">
        <v>0</v>
      </c>
    </row>
    <row r="548" spans="1:21" x14ac:dyDescent="0.2">
      <c r="A548" s="1">
        <v>137</v>
      </c>
      <c r="B548" s="1">
        <v>11371150</v>
      </c>
      <c r="C548" s="1">
        <v>55579</v>
      </c>
      <c r="D548" s="1">
        <v>550</v>
      </c>
      <c r="F548" s="25">
        <v>55579</v>
      </c>
      <c r="G548" s="25" t="s">
        <v>84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>
        <v>0</v>
      </c>
    </row>
    <row r="549" spans="1:21" x14ac:dyDescent="0.2">
      <c r="A549" s="1">
        <v>137</v>
      </c>
      <c r="B549" s="1">
        <v>11371150</v>
      </c>
      <c r="C549" s="1">
        <v>56610</v>
      </c>
      <c r="D549" s="1">
        <v>560</v>
      </c>
      <c r="F549" s="25">
        <v>56610</v>
      </c>
      <c r="G549" s="25" t="s">
        <v>38</v>
      </c>
      <c r="H549" s="29">
        <v>7400</v>
      </c>
      <c r="I549" s="29">
        <v>7400</v>
      </c>
      <c r="J549" s="29">
        <v>7400</v>
      </c>
      <c r="K549" s="29">
        <v>7400</v>
      </c>
      <c r="L549" s="29">
        <v>7400</v>
      </c>
      <c r="M549" s="29">
        <v>7400</v>
      </c>
      <c r="N549" s="29">
        <v>7400</v>
      </c>
      <c r="O549" s="29">
        <v>7400</v>
      </c>
      <c r="P549" s="29">
        <v>7400</v>
      </c>
      <c r="Q549" s="29">
        <v>7400</v>
      </c>
      <c r="R549" s="29">
        <v>7400</v>
      </c>
      <c r="S549" s="29">
        <v>5400</v>
      </c>
      <c r="T549" s="29">
        <v>20000</v>
      </c>
      <c r="U549" s="29">
        <v>20000</v>
      </c>
    </row>
    <row r="550" spans="1:21" x14ac:dyDescent="0.2">
      <c r="A550" s="1">
        <v>137</v>
      </c>
      <c r="B550" s="1">
        <v>11371150</v>
      </c>
      <c r="C550" s="1">
        <v>56694</v>
      </c>
      <c r="D550" s="1">
        <v>560</v>
      </c>
      <c r="F550" s="25">
        <v>56694</v>
      </c>
      <c r="G550" s="25" t="s">
        <v>45</v>
      </c>
      <c r="H550" s="29">
        <v>11000</v>
      </c>
      <c r="I550" s="29">
        <v>11000</v>
      </c>
      <c r="J550" s="29">
        <v>11000</v>
      </c>
      <c r="K550" s="29">
        <v>11000</v>
      </c>
      <c r="L550" s="29">
        <v>11000</v>
      </c>
      <c r="M550" s="29">
        <v>11000</v>
      </c>
      <c r="N550" s="29">
        <v>11000</v>
      </c>
      <c r="O550" s="29">
        <v>11000</v>
      </c>
      <c r="P550" s="29">
        <v>11000</v>
      </c>
      <c r="Q550" s="29">
        <v>11000</v>
      </c>
      <c r="R550" s="29">
        <v>11000</v>
      </c>
      <c r="S550" s="29">
        <v>9000</v>
      </c>
      <c r="T550" s="29">
        <v>9000</v>
      </c>
      <c r="U550" s="29">
        <v>9000</v>
      </c>
    </row>
    <row r="551" spans="1:21" ht="15" thickBot="1" x14ac:dyDescent="0.25">
      <c r="A551" s="1" t="s">
        <v>47</v>
      </c>
    </row>
    <row r="552" spans="1:21" ht="15" thickTop="1" x14ac:dyDescent="0.2">
      <c r="A552" s="1" t="s">
        <v>47</v>
      </c>
      <c r="B552" s="1">
        <v>11371150</v>
      </c>
      <c r="C552" s="31"/>
      <c r="D552" s="31"/>
      <c r="E552" s="31"/>
      <c r="F552" s="32" t="s">
        <v>158</v>
      </c>
      <c r="G552" s="32"/>
      <c r="H552" s="33">
        <f>SUM(H544:H551)</f>
        <v>170966</v>
      </c>
      <c r="I552" s="33">
        <f t="shared" ref="I552:S552" si="109">SUM(I544:I551)</f>
        <v>170666</v>
      </c>
      <c r="J552" s="33">
        <f t="shared" si="109"/>
        <v>215010</v>
      </c>
      <c r="K552" s="33">
        <f t="shared" si="109"/>
        <v>229163</v>
      </c>
      <c r="L552" s="33">
        <f t="shared" si="109"/>
        <v>219163</v>
      </c>
      <c r="M552" s="33">
        <f t="shared" si="109"/>
        <v>232432</v>
      </c>
      <c r="N552" s="33">
        <f t="shared" si="109"/>
        <v>232432</v>
      </c>
      <c r="O552" s="33">
        <f t="shared" si="109"/>
        <v>232432</v>
      </c>
      <c r="P552" s="33">
        <f t="shared" si="109"/>
        <v>232432</v>
      </c>
      <c r="Q552" s="33">
        <f t="shared" si="109"/>
        <v>231457</v>
      </c>
      <c r="R552" s="33">
        <f t="shared" si="109"/>
        <v>254147</v>
      </c>
      <c r="S552" s="33">
        <f t="shared" si="109"/>
        <v>250147</v>
      </c>
      <c r="T552" s="33">
        <f>SUM(T544:T551)</f>
        <v>291747</v>
      </c>
      <c r="U552" s="33">
        <f t="shared" ref="U552" si="110">SUM(U544:U551)</f>
        <v>264747</v>
      </c>
    </row>
    <row r="554" spans="1:21" x14ac:dyDescent="0.2">
      <c r="E554" s="27" t="s">
        <v>132</v>
      </c>
    </row>
    <row r="555" spans="1:21" x14ac:dyDescent="0.2">
      <c r="A555" s="1" t="s">
        <v>47</v>
      </c>
      <c r="F555" s="28" t="s">
        <v>159</v>
      </c>
    </row>
    <row r="556" spans="1:21" x14ac:dyDescent="0.2">
      <c r="A556" s="1">
        <v>137</v>
      </c>
      <c r="B556" s="1">
        <v>11371300</v>
      </c>
      <c r="C556" s="1">
        <v>50110</v>
      </c>
      <c r="D556" s="1">
        <v>500</v>
      </c>
      <c r="F556" s="25">
        <v>50110</v>
      </c>
      <c r="G556" s="25" t="s">
        <v>28</v>
      </c>
      <c r="H556" s="29">
        <v>132652</v>
      </c>
      <c r="I556" s="29">
        <v>132652</v>
      </c>
      <c r="J556" s="29">
        <v>99673</v>
      </c>
      <c r="K556" s="29">
        <v>101603</v>
      </c>
      <c r="L556" s="29">
        <v>103392</v>
      </c>
      <c r="M556" s="29">
        <v>110495</v>
      </c>
      <c r="N556" s="29">
        <v>110495</v>
      </c>
      <c r="O556" s="29">
        <v>110495</v>
      </c>
      <c r="P556" s="29">
        <v>118485</v>
      </c>
      <c r="Q556" s="29">
        <v>121422</v>
      </c>
      <c r="R556" s="29">
        <v>155466</v>
      </c>
      <c r="S556" s="29">
        <v>157466</v>
      </c>
      <c r="T556" s="29">
        <v>157466</v>
      </c>
      <c r="U556" s="29">
        <v>158337</v>
      </c>
    </row>
    <row r="557" spans="1:21" x14ac:dyDescent="0.2">
      <c r="A557" s="1">
        <v>137</v>
      </c>
      <c r="B557" s="1">
        <v>11371300</v>
      </c>
      <c r="C557" s="1">
        <v>50128</v>
      </c>
      <c r="D557" s="1">
        <v>500</v>
      </c>
      <c r="F557" s="25">
        <v>50128</v>
      </c>
      <c r="G557" s="25" t="s">
        <v>29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>
        <v>0</v>
      </c>
    </row>
    <row r="558" spans="1:21" x14ac:dyDescent="0.2">
      <c r="A558" s="1">
        <v>137</v>
      </c>
      <c r="B558" s="1">
        <v>11371300</v>
      </c>
      <c r="C558" s="1">
        <v>50130</v>
      </c>
      <c r="D558" s="1">
        <v>501</v>
      </c>
      <c r="F558" s="25">
        <v>50130</v>
      </c>
      <c r="G558" s="25" t="s">
        <v>30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0</v>
      </c>
      <c r="U558" s="29">
        <v>0</v>
      </c>
    </row>
    <row r="559" spans="1:21" x14ac:dyDescent="0.2">
      <c r="A559" s="1">
        <v>137</v>
      </c>
      <c r="B559" s="1">
        <v>11371300</v>
      </c>
      <c r="C559" s="1">
        <v>50132</v>
      </c>
      <c r="D559" s="1">
        <v>502</v>
      </c>
      <c r="F559" s="25">
        <v>50132</v>
      </c>
      <c r="G559" s="25" t="s">
        <v>31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250</v>
      </c>
      <c r="N559" s="29">
        <v>250</v>
      </c>
      <c r="O559" s="29">
        <v>250</v>
      </c>
      <c r="P559" s="29">
        <v>250</v>
      </c>
      <c r="Q559" s="29">
        <v>250</v>
      </c>
      <c r="R559" s="29">
        <v>250</v>
      </c>
      <c r="S559" s="29">
        <v>250</v>
      </c>
      <c r="T559" s="29">
        <v>250</v>
      </c>
      <c r="U559" s="29">
        <v>500</v>
      </c>
    </row>
    <row r="560" spans="1:21" x14ac:dyDescent="0.2">
      <c r="A560" s="1">
        <v>137</v>
      </c>
      <c r="B560" s="1">
        <v>11371300</v>
      </c>
      <c r="C560" s="1">
        <v>50136</v>
      </c>
      <c r="D560" s="1">
        <v>501</v>
      </c>
      <c r="F560" s="25">
        <v>50136</v>
      </c>
      <c r="G560" s="25" t="s">
        <v>135</v>
      </c>
      <c r="T560" s="29">
        <v>0</v>
      </c>
      <c r="U560" s="29">
        <v>0</v>
      </c>
    </row>
    <row r="561" spans="1:21" x14ac:dyDescent="0.2">
      <c r="A561" s="1">
        <v>137</v>
      </c>
      <c r="B561" s="1">
        <v>11371300</v>
      </c>
      <c r="C561" s="1">
        <v>55520</v>
      </c>
      <c r="D561" s="1">
        <v>550</v>
      </c>
      <c r="F561" s="25">
        <v>55520</v>
      </c>
      <c r="G561" s="25" t="s">
        <v>36</v>
      </c>
      <c r="H561" s="29">
        <v>360</v>
      </c>
      <c r="I561" s="29">
        <v>500</v>
      </c>
      <c r="J561" s="29">
        <v>500</v>
      </c>
      <c r="K561" s="29">
        <v>300</v>
      </c>
      <c r="L561" s="29">
        <v>100</v>
      </c>
      <c r="M561" s="29">
        <v>500</v>
      </c>
      <c r="N561" s="29">
        <v>500</v>
      </c>
      <c r="O561" s="29">
        <v>500</v>
      </c>
      <c r="P561" s="29">
        <v>500</v>
      </c>
      <c r="Q561" s="29">
        <v>0</v>
      </c>
      <c r="R561" s="29">
        <v>0</v>
      </c>
      <c r="S561" s="29">
        <v>0</v>
      </c>
      <c r="T561" s="29">
        <v>0</v>
      </c>
      <c r="U561" s="29">
        <v>0</v>
      </c>
    </row>
    <row r="562" spans="1:21" x14ac:dyDescent="0.2">
      <c r="A562" s="1">
        <v>137</v>
      </c>
      <c r="B562" s="1">
        <v>11371300</v>
      </c>
      <c r="C562" s="1">
        <v>55579</v>
      </c>
      <c r="D562" s="1">
        <v>550</v>
      </c>
      <c r="F562" s="25">
        <v>55579</v>
      </c>
      <c r="G562" s="25" t="s">
        <v>84</v>
      </c>
      <c r="H562" s="29">
        <v>1164</v>
      </c>
      <c r="I562" s="29">
        <v>1164</v>
      </c>
      <c r="J562" s="29">
        <v>1000</v>
      </c>
      <c r="K562" s="29">
        <v>760</v>
      </c>
      <c r="L562" s="29">
        <v>500</v>
      </c>
      <c r="M562" s="29">
        <v>500</v>
      </c>
      <c r="N562" s="29">
        <v>500</v>
      </c>
      <c r="O562" s="29">
        <v>500</v>
      </c>
      <c r="P562" s="29">
        <v>500</v>
      </c>
      <c r="Q562" s="29">
        <v>0</v>
      </c>
      <c r="R562" s="29">
        <v>0</v>
      </c>
      <c r="S562" s="29">
        <v>0</v>
      </c>
      <c r="T562" s="29">
        <v>0</v>
      </c>
      <c r="U562" s="29">
        <v>0</v>
      </c>
    </row>
    <row r="563" spans="1:21" x14ac:dyDescent="0.2">
      <c r="A563" s="1">
        <v>137</v>
      </c>
      <c r="B563" s="1">
        <v>11371300</v>
      </c>
      <c r="C563" s="1">
        <v>56615</v>
      </c>
      <c r="D563" s="1">
        <v>560</v>
      </c>
      <c r="F563" s="25">
        <v>56615</v>
      </c>
      <c r="G563" s="25" t="s">
        <v>39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0</v>
      </c>
      <c r="U563" s="29">
        <v>0</v>
      </c>
    </row>
    <row r="564" spans="1:21" x14ac:dyDescent="0.2">
      <c r="A564" s="1">
        <v>137</v>
      </c>
      <c r="B564" s="1">
        <v>11371300</v>
      </c>
      <c r="C564" s="1">
        <v>56694</v>
      </c>
      <c r="D564" s="1">
        <v>560</v>
      </c>
      <c r="F564" s="25">
        <v>56694</v>
      </c>
      <c r="G564" s="25" t="s">
        <v>45</v>
      </c>
      <c r="H564" s="29">
        <v>425000</v>
      </c>
      <c r="I564" s="29">
        <v>525000</v>
      </c>
      <c r="J564" s="29">
        <v>450000</v>
      </c>
      <c r="K564" s="29">
        <v>450000</v>
      </c>
      <c r="L564" s="29">
        <v>450000</v>
      </c>
      <c r="M564" s="29">
        <v>450000</v>
      </c>
      <c r="N564" s="29">
        <v>450000</v>
      </c>
      <c r="O564" s="29">
        <v>15000</v>
      </c>
      <c r="P564" s="29">
        <v>15000</v>
      </c>
      <c r="Q564" s="29">
        <v>10000</v>
      </c>
      <c r="R564" s="29">
        <v>10000</v>
      </c>
      <c r="S564" s="29">
        <v>5000</v>
      </c>
      <c r="T564" s="29">
        <v>5000</v>
      </c>
      <c r="U564" s="29">
        <v>5000</v>
      </c>
    </row>
    <row r="565" spans="1:21" ht="15" thickBot="1" x14ac:dyDescent="0.25">
      <c r="A565" s="1" t="s">
        <v>47</v>
      </c>
    </row>
    <row r="566" spans="1:21" ht="15" thickTop="1" x14ac:dyDescent="0.2">
      <c r="A566" s="1" t="s">
        <v>47</v>
      </c>
      <c r="B566" s="1">
        <v>11371300</v>
      </c>
      <c r="C566" s="31"/>
      <c r="D566" s="31"/>
      <c r="E566" s="31"/>
      <c r="F566" s="32" t="s">
        <v>160</v>
      </c>
      <c r="G566" s="32"/>
      <c r="H566" s="33">
        <f>SUM(H556:H565)</f>
        <v>559176</v>
      </c>
      <c r="I566" s="33">
        <f t="shared" ref="I566:S566" si="111">SUM(I556:I565)</f>
        <v>659316</v>
      </c>
      <c r="J566" s="33">
        <f t="shared" si="111"/>
        <v>551173</v>
      </c>
      <c r="K566" s="33">
        <f t="shared" si="111"/>
        <v>552663</v>
      </c>
      <c r="L566" s="33">
        <f t="shared" si="111"/>
        <v>553992</v>
      </c>
      <c r="M566" s="33">
        <f t="shared" si="111"/>
        <v>561745</v>
      </c>
      <c r="N566" s="33">
        <f t="shared" si="111"/>
        <v>561745</v>
      </c>
      <c r="O566" s="33">
        <f t="shared" si="111"/>
        <v>126745</v>
      </c>
      <c r="P566" s="33">
        <f t="shared" si="111"/>
        <v>134735</v>
      </c>
      <c r="Q566" s="33">
        <f t="shared" si="111"/>
        <v>131672</v>
      </c>
      <c r="R566" s="33">
        <f t="shared" si="111"/>
        <v>165716</v>
      </c>
      <c r="S566" s="33">
        <f t="shared" si="111"/>
        <v>162716</v>
      </c>
      <c r="T566" s="33">
        <f t="shared" ref="T566" si="112">SUM(T556:T565)</f>
        <v>162716</v>
      </c>
      <c r="U566" s="33">
        <f t="shared" ref="U566" si="113">SUM(U556:U565)</f>
        <v>163837</v>
      </c>
    </row>
    <row r="568" spans="1:21" x14ac:dyDescent="0.2">
      <c r="A568" s="1" t="s">
        <v>47</v>
      </c>
      <c r="F568" s="27" t="s">
        <v>99</v>
      </c>
      <c r="G568" s="1"/>
    </row>
    <row r="569" spans="1:21" x14ac:dyDescent="0.2">
      <c r="A569" s="1">
        <v>137</v>
      </c>
      <c r="B569" s="1">
        <v>11371340</v>
      </c>
      <c r="C569" s="1">
        <v>50110</v>
      </c>
      <c r="D569" s="1">
        <v>500</v>
      </c>
      <c r="F569" s="1">
        <v>50110</v>
      </c>
      <c r="G569" s="1" t="s">
        <v>28</v>
      </c>
      <c r="H569" s="29">
        <v>0</v>
      </c>
      <c r="I569" s="29">
        <v>0</v>
      </c>
      <c r="J569" s="29">
        <v>228700</v>
      </c>
      <c r="K569" s="29">
        <v>240700</v>
      </c>
      <c r="L569" s="29">
        <v>240700</v>
      </c>
      <c r="M569" s="29">
        <v>247380</v>
      </c>
      <c r="N569" s="29">
        <v>247380</v>
      </c>
      <c r="O569" s="29">
        <v>254383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>
        <v>0</v>
      </c>
    </row>
    <row r="570" spans="1:21" x14ac:dyDescent="0.2">
      <c r="A570" s="1">
        <v>137</v>
      </c>
      <c r="B570" s="1">
        <v>11371340</v>
      </c>
      <c r="C570" s="1">
        <v>53330</v>
      </c>
      <c r="D570" s="1">
        <v>530</v>
      </c>
      <c r="F570" s="1">
        <v>53330</v>
      </c>
      <c r="G570" s="1" t="s">
        <v>33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625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>
        <v>0</v>
      </c>
    </row>
    <row r="571" spans="1:21" x14ac:dyDescent="0.2">
      <c r="A571" s="1">
        <v>137</v>
      </c>
      <c r="B571" s="1">
        <v>11371340</v>
      </c>
      <c r="C571" s="1">
        <v>55520</v>
      </c>
      <c r="D571" s="1">
        <v>550</v>
      </c>
      <c r="F571" s="1">
        <v>55520</v>
      </c>
      <c r="G571" s="1" t="s">
        <v>36</v>
      </c>
      <c r="H571" s="29">
        <v>0</v>
      </c>
      <c r="I571" s="29">
        <v>0</v>
      </c>
      <c r="J571" s="29">
        <v>900</v>
      </c>
      <c r="K571" s="29">
        <v>675</v>
      </c>
      <c r="L571" s="29">
        <v>625</v>
      </c>
      <c r="M571" s="29">
        <v>625</v>
      </c>
      <c r="N571" s="29">
        <v>625</v>
      </c>
      <c r="O571" s="29">
        <v>625</v>
      </c>
      <c r="P571" s="29">
        <v>0</v>
      </c>
      <c r="Q571" s="29">
        <v>0</v>
      </c>
      <c r="R571" s="29">
        <v>0</v>
      </c>
      <c r="S571" s="29">
        <v>0</v>
      </c>
      <c r="T571" s="29">
        <v>0</v>
      </c>
      <c r="U571" s="29">
        <v>0</v>
      </c>
    </row>
    <row r="572" spans="1:21" x14ac:dyDescent="0.2">
      <c r="A572" s="1">
        <v>137</v>
      </c>
      <c r="B572" s="1">
        <v>11371340</v>
      </c>
      <c r="C572" s="1">
        <v>56615</v>
      </c>
      <c r="D572" s="1">
        <v>560</v>
      </c>
      <c r="F572" s="1">
        <v>56615</v>
      </c>
      <c r="G572" s="1" t="s">
        <v>39</v>
      </c>
      <c r="H572" s="29">
        <v>0</v>
      </c>
      <c r="I572" s="29">
        <v>0</v>
      </c>
      <c r="J572" s="29">
        <v>3000</v>
      </c>
      <c r="K572" s="29">
        <v>6000</v>
      </c>
      <c r="L572" s="29">
        <v>5000</v>
      </c>
      <c r="M572" s="29">
        <v>5000</v>
      </c>
      <c r="N572" s="29">
        <v>5000</v>
      </c>
      <c r="O572" s="29">
        <v>5000</v>
      </c>
      <c r="P572" s="29">
        <v>0</v>
      </c>
      <c r="Q572" s="29">
        <v>0</v>
      </c>
      <c r="R572" s="29">
        <v>0</v>
      </c>
      <c r="S572" s="29">
        <v>0</v>
      </c>
      <c r="T572" s="29">
        <v>0</v>
      </c>
      <c r="U572" s="29">
        <v>0</v>
      </c>
    </row>
    <row r="573" spans="1:21" x14ac:dyDescent="0.2">
      <c r="A573" s="1">
        <v>137</v>
      </c>
      <c r="B573" s="1">
        <v>11371340</v>
      </c>
      <c r="C573" s="1">
        <v>56642</v>
      </c>
      <c r="D573" s="1">
        <v>560</v>
      </c>
      <c r="F573" s="1">
        <v>56642</v>
      </c>
      <c r="G573" s="1" t="s">
        <v>97</v>
      </c>
      <c r="H573" s="29">
        <v>0</v>
      </c>
      <c r="I573" s="29">
        <v>0</v>
      </c>
      <c r="J573" s="29">
        <v>5000</v>
      </c>
      <c r="K573" s="29">
        <v>3000</v>
      </c>
      <c r="L573" s="29">
        <v>3000</v>
      </c>
      <c r="M573" s="29">
        <v>3000</v>
      </c>
      <c r="N573" s="29">
        <v>3000</v>
      </c>
      <c r="O573" s="29">
        <v>8000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>
        <v>0</v>
      </c>
    </row>
    <row r="574" spans="1:21" x14ac:dyDescent="0.2">
      <c r="A574" s="1">
        <v>137</v>
      </c>
      <c r="B574" s="1">
        <v>11371340</v>
      </c>
      <c r="C574" s="1">
        <v>56655</v>
      </c>
      <c r="D574" s="1">
        <v>560</v>
      </c>
      <c r="F574" s="1">
        <v>56655</v>
      </c>
      <c r="G574" s="1" t="s">
        <v>40</v>
      </c>
      <c r="H574" s="29">
        <v>0</v>
      </c>
      <c r="I574" s="29">
        <v>0</v>
      </c>
      <c r="J574" s="29">
        <v>4000</v>
      </c>
      <c r="K574" s="29">
        <v>4000</v>
      </c>
      <c r="L574" s="29">
        <v>4000</v>
      </c>
      <c r="M574" s="29">
        <v>4000</v>
      </c>
      <c r="N574" s="29">
        <v>4000</v>
      </c>
      <c r="O574" s="29">
        <v>4000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>
        <v>0</v>
      </c>
    </row>
    <row r="575" spans="1:21" x14ac:dyDescent="0.2">
      <c r="A575" s="1">
        <v>137</v>
      </c>
      <c r="B575" s="1">
        <v>11371340</v>
      </c>
      <c r="C575" s="1">
        <v>56694</v>
      </c>
      <c r="D575" s="1">
        <v>560</v>
      </c>
      <c r="F575" s="1">
        <v>56694</v>
      </c>
      <c r="G575" s="1" t="s">
        <v>45</v>
      </c>
      <c r="H575" s="29">
        <v>0</v>
      </c>
      <c r="I575" s="29">
        <v>0</v>
      </c>
      <c r="J575" s="29">
        <v>35000</v>
      </c>
      <c r="K575" s="29">
        <v>45000</v>
      </c>
      <c r="L575" s="29">
        <v>35000</v>
      </c>
      <c r="M575" s="29">
        <v>100000</v>
      </c>
      <c r="N575" s="29">
        <v>15000</v>
      </c>
      <c r="O575" s="29">
        <v>15000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>
        <v>0</v>
      </c>
    </row>
    <row r="576" spans="1:21" x14ac:dyDescent="0.2">
      <c r="A576" s="1">
        <v>137</v>
      </c>
      <c r="B576" s="1">
        <v>11371340</v>
      </c>
      <c r="C576" s="1">
        <v>56696</v>
      </c>
      <c r="D576" s="1">
        <v>560</v>
      </c>
      <c r="F576" s="1">
        <v>56696</v>
      </c>
      <c r="G576" s="1" t="s">
        <v>46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105000</v>
      </c>
      <c r="O576" s="29">
        <v>105000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>
        <v>0</v>
      </c>
    </row>
    <row r="577" spans="1:21" ht="15" thickBot="1" x14ac:dyDescent="0.25">
      <c r="A577" s="1" t="s">
        <v>47</v>
      </c>
      <c r="F577" s="1"/>
      <c r="G577" s="1"/>
    </row>
    <row r="578" spans="1:21" ht="15" thickTop="1" x14ac:dyDescent="0.2">
      <c r="A578" s="1" t="s">
        <v>47</v>
      </c>
      <c r="B578" s="1">
        <v>11371340</v>
      </c>
      <c r="C578" s="31"/>
      <c r="D578" s="31"/>
      <c r="E578" s="31"/>
      <c r="F578" s="31" t="s">
        <v>100</v>
      </c>
      <c r="G578" s="31"/>
      <c r="H578" s="33">
        <f>SUM(H569:H577)</f>
        <v>0</v>
      </c>
      <c r="I578" s="33">
        <f t="shared" ref="I578:S578" si="114">SUM(I569:I577)</f>
        <v>0</v>
      </c>
      <c r="J578" s="33">
        <f t="shared" si="114"/>
        <v>276600</v>
      </c>
      <c r="K578" s="33">
        <f t="shared" si="114"/>
        <v>299375</v>
      </c>
      <c r="L578" s="33">
        <f t="shared" si="114"/>
        <v>288325</v>
      </c>
      <c r="M578" s="33">
        <f t="shared" si="114"/>
        <v>360005</v>
      </c>
      <c r="N578" s="33">
        <f t="shared" si="114"/>
        <v>380005</v>
      </c>
      <c r="O578" s="33">
        <f t="shared" si="114"/>
        <v>392633</v>
      </c>
      <c r="P578" s="33">
        <f t="shared" si="114"/>
        <v>0</v>
      </c>
      <c r="Q578" s="33">
        <f t="shared" si="114"/>
        <v>0</v>
      </c>
      <c r="R578" s="33">
        <f t="shared" si="114"/>
        <v>0</v>
      </c>
      <c r="S578" s="33">
        <f t="shared" si="114"/>
        <v>0</v>
      </c>
      <c r="T578" s="33">
        <f t="shared" ref="T578" si="115">SUM(T569:T577)</f>
        <v>0</v>
      </c>
      <c r="U578" s="33">
        <f t="shared" ref="U578" si="116">SUM(U569:U577)</f>
        <v>0</v>
      </c>
    </row>
    <row r="579" spans="1:21" x14ac:dyDescent="0.2">
      <c r="F579" s="1"/>
      <c r="G579" s="1"/>
    </row>
    <row r="580" spans="1:21" x14ac:dyDescent="0.2">
      <c r="A580" s="1" t="s">
        <v>47</v>
      </c>
      <c r="F580" s="27" t="s">
        <v>161</v>
      </c>
      <c r="G580" s="1"/>
    </row>
    <row r="581" spans="1:21" x14ac:dyDescent="0.2">
      <c r="A581" s="1">
        <v>137</v>
      </c>
      <c r="B581" s="1">
        <v>11411010</v>
      </c>
      <c r="C581" s="1">
        <v>56699</v>
      </c>
      <c r="D581" s="1">
        <v>560</v>
      </c>
      <c r="F581" s="1">
        <v>56699</v>
      </c>
      <c r="G581" s="1" t="s">
        <v>79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>
        <v>0</v>
      </c>
    </row>
    <row r="582" spans="1:21" ht="15" thickBot="1" x14ac:dyDescent="0.25">
      <c r="F582" s="1"/>
      <c r="G582" s="1"/>
    </row>
    <row r="583" spans="1:21" ht="15" thickTop="1" x14ac:dyDescent="0.2">
      <c r="A583" s="1" t="s">
        <v>47</v>
      </c>
      <c r="B583" s="1">
        <v>11411010</v>
      </c>
      <c r="C583" s="31"/>
      <c r="D583" s="31"/>
      <c r="E583" s="31"/>
      <c r="F583" s="31" t="s">
        <v>162</v>
      </c>
      <c r="G583" s="31"/>
      <c r="H583" s="33">
        <f>SUM(H581:H582)</f>
        <v>0</v>
      </c>
      <c r="I583" s="33">
        <f t="shared" ref="I583:S583" si="117">SUM(I581:I582)</f>
        <v>0</v>
      </c>
      <c r="J583" s="33">
        <f t="shared" si="117"/>
        <v>0</v>
      </c>
      <c r="K583" s="33">
        <f t="shared" si="117"/>
        <v>0</v>
      </c>
      <c r="L583" s="33">
        <f t="shared" si="117"/>
        <v>0</v>
      </c>
      <c r="M583" s="33">
        <f t="shared" si="117"/>
        <v>0</v>
      </c>
      <c r="N583" s="33">
        <f t="shared" si="117"/>
        <v>0</v>
      </c>
      <c r="O583" s="33">
        <f t="shared" si="117"/>
        <v>0</v>
      </c>
      <c r="P583" s="33">
        <f t="shared" si="117"/>
        <v>0</v>
      </c>
      <c r="Q583" s="33">
        <f t="shared" si="117"/>
        <v>0</v>
      </c>
      <c r="R583" s="33">
        <f t="shared" si="117"/>
        <v>0</v>
      </c>
      <c r="S583" s="33">
        <f t="shared" si="117"/>
        <v>0</v>
      </c>
      <c r="T583" s="33">
        <f t="shared" ref="T583" si="118">SUM(T581:T582)</f>
        <v>0</v>
      </c>
      <c r="U583" s="33">
        <f t="shared" ref="U583" si="119">SUM(U581:U582)</f>
        <v>0</v>
      </c>
    </row>
    <row r="584" spans="1:21" x14ac:dyDescent="0.2">
      <c r="A584" s="1" t="s">
        <v>47</v>
      </c>
    </row>
    <row r="585" spans="1:21" x14ac:dyDescent="0.2">
      <c r="A585" s="1" t="s">
        <v>163</v>
      </c>
    </row>
    <row r="586" spans="1:21" x14ac:dyDescent="0.2">
      <c r="F586" s="28" t="s">
        <v>51</v>
      </c>
    </row>
    <row r="587" spans="1:21" x14ac:dyDescent="0.2">
      <c r="A587" s="1" t="s">
        <v>47</v>
      </c>
      <c r="F587" s="25">
        <v>500</v>
      </c>
      <c r="G587" s="25" t="s">
        <v>53</v>
      </c>
      <c r="H587" s="29">
        <f t="shared" ref="H587:U597" si="120">SUMIF($D$379:$D$583,$F587,H$379:H$583)</f>
        <v>3783630</v>
      </c>
      <c r="I587" s="29">
        <f t="shared" si="120"/>
        <v>3791799</v>
      </c>
      <c r="J587" s="29">
        <f t="shared" si="120"/>
        <v>3668759</v>
      </c>
      <c r="K587" s="29">
        <f t="shared" si="120"/>
        <v>3629785</v>
      </c>
      <c r="L587" s="29">
        <f t="shared" si="120"/>
        <v>3787783</v>
      </c>
      <c r="M587" s="29">
        <f t="shared" si="120"/>
        <v>4011321</v>
      </c>
      <c r="N587" s="29">
        <f t="shared" si="120"/>
        <v>4056937</v>
      </c>
      <c r="O587" s="29">
        <f t="shared" si="120"/>
        <v>3058959</v>
      </c>
      <c r="P587" s="29">
        <f t="shared" si="120"/>
        <v>3829678</v>
      </c>
      <c r="Q587" s="29">
        <f t="shared" si="120"/>
        <v>3877515</v>
      </c>
      <c r="R587" s="29">
        <f t="shared" si="120"/>
        <v>4239271</v>
      </c>
      <c r="S587" s="29">
        <f t="shared" si="120"/>
        <v>4215918</v>
      </c>
      <c r="T587" s="29">
        <f t="shared" si="120"/>
        <v>4316758</v>
      </c>
      <c r="U587" s="29">
        <f t="shared" si="120"/>
        <v>4646992</v>
      </c>
    </row>
    <row r="588" spans="1:21" x14ac:dyDescent="0.2">
      <c r="A588" s="1" t="s">
        <v>47</v>
      </c>
      <c r="F588" s="25">
        <v>501</v>
      </c>
      <c r="G588" s="25" t="s">
        <v>30</v>
      </c>
      <c r="H588" s="29">
        <f t="shared" si="120"/>
        <v>71200</v>
      </c>
      <c r="I588" s="29">
        <f t="shared" si="120"/>
        <v>31200</v>
      </c>
      <c r="J588" s="29">
        <f t="shared" si="120"/>
        <v>11000</v>
      </c>
      <c r="K588" s="29">
        <f t="shared" si="120"/>
        <v>5501</v>
      </c>
      <c r="L588" s="29">
        <f t="shared" si="120"/>
        <v>3250</v>
      </c>
      <c r="M588" s="29">
        <f t="shared" si="120"/>
        <v>5150</v>
      </c>
      <c r="N588" s="29">
        <f t="shared" si="120"/>
        <v>4150</v>
      </c>
      <c r="O588" s="29">
        <f t="shared" si="120"/>
        <v>4300</v>
      </c>
      <c r="P588" s="29">
        <f t="shared" si="120"/>
        <v>4300</v>
      </c>
      <c r="Q588" s="29">
        <f t="shared" si="120"/>
        <v>4000</v>
      </c>
      <c r="R588" s="29">
        <f t="shared" si="120"/>
        <v>2500</v>
      </c>
      <c r="S588" s="29">
        <f t="shared" si="120"/>
        <v>1500</v>
      </c>
      <c r="T588" s="29">
        <f t="shared" si="120"/>
        <v>1500</v>
      </c>
      <c r="U588" s="29">
        <f t="shared" si="120"/>
        <v>2450</v>
      </c>
    </row>
    <row r="589" spans="1:21" x14ac:dyDescent="0.2">
      <c r="F589" s="25" t="s">
        <v>54</v>
      </c>
      <c r="G589" s="25" t="s">
        <v>55</v>
      </c>
      <c r="H589" s="29">
        <f t="shared" si="120"/>
        <v>0</v>
      </c>
      <c r="I589" s="29">
        <f t="shared" si="120"/>
        <v>0</v>
      </c>
      <c r="J589" s="29">
        <f t="shared" si="120"/>
        <v>0</v>
      </c>
      <c r="K589" s="29">
        <f t="shared" si="120"/>
        <v>0</v>
      </c>
      <c r="L589" s="29">
        <f t="shared" si="120"/>
        <v>0</v>
      </c>
      <c r="M589" s="29">
        <f t="shared" si="120"/>
        <v>0</v>
      </c>
      <c r="N589" s="29">
        <f t="shared" si="120"/>
        <v>0</v>
      </c>
      <c r="O589" s="29">
        <f t="shared" si="120"/>
        <v>0</v>
      </c>
      <c r="P589" s="29">
        <f t="shared" si="120"/>
        <v>0</v>
      </c>
      <c r="Q589" s="29">
        <f t="shared" si="120"/>
        <v>0</v>
      </c>
      <c r="R589" s="29">
        <f t="shared" si="120"/>
        <v>0</v>
      </c>
      <c r="S589" s="29">
        <f t="shared" si="120"/>
        <v>0</v>
      </c>
      <c r="T589" s="29">
        <f t="shared" si="120"/>
        <v>0</v>
      </c>
      <c r="U589" s="29">
        <f t="shared" si="120"/>
        <v>0</v>
      </c>
    </row>
    <row r="590" spans="1:21" x14ac:dyDescent="0.2">
      <c r="A590" s="1" t="s">
        <v>47</v>
      </c>
      <c r="F590" s="25">
        <v>502</v>
      </c>
      <c r="G590" s="25" t="s">
        <v>56</v>
      </c>
      <c r="H590" s="29">
        <f t="shared" si="120"/>
        <v>50</v>
      </c>
      <c r="I590" s="29">
        <f t="shared" si="120"/>
        <v>0</v>
      </c>
      <c r="J590" s="29">
        <f t="shared" si="120"/>
        <v>0</v>
      </c>
      <c r="K590" s="29">
        <f t="shared" si="120"/>
        <v>0</v>
      </c>
      <c r="L590" s="29">
        <f t="shared" si="120"/>
        <v>0</v>
      </c>
      <c r="M590" s="29">
        <f t="shared" si="120"/>
        <v>15450</v>
      </c>
      <c r="N590" s="29">
        <f t="shared" si="120"/>
        <v>5650</v>
      </c>
      <c r="O590" s="29">
        <f t="shared" si="120"/>
        <v>1150</v>
      </c>
      <c r="P590" s="29">
        <f t="shared" si="120"/>
        <v>3650</v>
      </c>
      <c r="Q590" s="29">
        <f t="shared" si="120"/>
        <v>650</v>
      </c>
      <c r="R590" s="29">
        <f t="shared" si="120"/>
        <v>650</v>
      </c>
      <c r="S590" s="29">
        <f t="shared" si="120"/>
        <v>650</v>
      </c>
      <c r="T590" s="29">
        <f t="shared" si="120"/>
        <v>650</v>
      </c>
      <c r="U590" s="29">
        <f t="shared" si="120"/>
        <v>1100</v>
      </c>
    </row>
    <row r="591" spans="1:21" x14ac:dyDescent="0.2">
      <c r="A591" s="1" t="s">
        <v>47</v>
      </c>
      <c r="F591" s="25">
        <v>520</v>
      </c>
      <c r="G591" s="25" t="s">
        <v>57</v>
      </c>
      <c r="H591" s="29">
        <f t="shared" si="120"/>
        <v>1224008</v>
      </c>
      <c r="I591" s="29">
        <f t="shared" si="120"/>
        <v>1233140</v>
      </c>
      <c r="J591" s="29">
        <f t="shared" si="120"/>
        <v>1174429</v>
      </c>
      <c r="K591" s="29">
        <f t="shared" si="120"/>
        <v>1215700</v>
      </c>
      <c r="L591" s="29">
        <f t="shared" si="120"/>
        <v>1007875</v>
      </c>
      <c r="M591" s="29">
        <f t="shared" si="120"/>
        <v>975000</v>
      </c>
      <c r="N591" s="29">
        <f t="shared" si="120"/>
        <v>611000</v>
      </c>
      <c r="O591" s="29">
        <f t="shared" si="120"/>
        <v>518400</v>
      </c>
      <c r="P591" s="29">
        <f t="shared" si="120"/>
        <v>643000</v>
      </c>
      <c r="Q591" s="29">
        <f t="shared" si="120"/>
        <v>599764</v>
      </c>
      <c r="R591" s="29">
        <f t="shared" si="120"/>
        <v>0</v>
      </c>
      <c r="S591" s="29">
        <f t="shared" si="120"/>
        <v>0</v>
      </c>
      <c r="T591" s="29">
        <f t="shared" si="120"/>
        <v>0</v>
      </c>
      <c r="U591" s="29">
        <f t="shared" si="120"/>
        <v>0</v>
      </c>
    </row>
    <row r="592" spans="1:21" x14ac:dyDescent="0.2">
      <c r="A592" s="1" t="s">
        <v>47</v>
      </c>
      <c r="F592" s="25">
        <v>530</v>
      </c>
      <c r="G592" s="25" t="s">
        <v>58</v>
      </c>
      <c r="H592" s="29">
        <f t="shared" si="120"/>
        <v>960</v>
      </c>
      <c r="I592" s="29">
        <f t="shared" si="120"/>
        <v>960</v>
      </c>
      <c r="J592" s="29">
        <f t="shared" si="120"/>
        <v>560</v>
      </c>
      <c r="K592" s="29">
        <f t="shared" si="120"/>
        <v>200</v>
      </c>
      <c r="L592" s="29">
        <f t="shared" si="120"/>
        <v>9350</v>
      </c>
      <c r="M592" s="29">
        <f t="shared" si="120"/>
        <v>10850</v>
      </c>
      <c r="N592" s="29">
        <f t="shared" si="120"/>
        <v>10875</v>
      </c>
      <c r="O592" s="29">
        <f t="shared" si="120"/>
        <v>4000</v>
      </c>
      <c r="P592" s="29">
        <f t="shared" si="120"/>
        <v>10375</v>
      </c>
      <c r="Q592" s="29">
        <f t="shared" si="120"/>
        <v>13375</v>
      </c>
      <c r="R592" s="29">
        <f t="shared" si="120"/>
        <v>13375</v>
      </c>
      <c r="S592" s="29">
        <f t="shared" si="120"/>
        <v>13375</v>
      </c>
      <c r="T592" s="29">
        <f t="shared" si="120"/>
        <v>13375</v>
      </c>
      <c r="U592" s="29">
        <f t="shared" si="120"/>
        <v>13400</v>
      </c>
    </row>
    <row r="593" spans="1:21" x14ac:dyDescent="0.2">
      <c r="A593" s="1" t="s">
        <v>47</v>
      </c>
      <c r="F593" s="25">
        <v>540</v>
      </c>
      <c r="G593" s="25" t="s">
        <v>59</v>
      </c>
      <c r="H593" s="29">
        <f t="shared" si="120"/>
        <v>90</v>
      </c>
      <c r="I593" s="29">
        <f t="shared" si="120"/>
        <v>90</v>
      </c>
      <c r="J593" s="29">
        <f t="shared" si="120"/>
        <v>0</v>
      </c>
      <c r="K593" s="29">
        <f t="shared" si="120"/>
        <v>0</v>
      </c>
      <c r="L593" s="29">
        <f t="shared" si="120"/>
        <v>0</v>
      </c>
      <c r="M593" s="29">
        <f t="shared" si="120"/>
        <v>0</v>
      </c>
      <c r="N593" s="29">
        <f t="shared" si="120"/>
        <v>0</v>
      </c>
      <c r="O593" s="29">
        <f t="shared" si="120"/>
        <v>0</v>
      </c>
      <c r="P593" s="29">
        <f t="shared" si="120"/>
        <v>0</v>
      </c>
      <c r="Q593" s="29">
        <f t="shared" si="120"/>
        <v>0</v>
      </c>
      <c r="R593" s="29">
        <f t="shared" si="120"/>
        <v>0</v>
      </c>
      <c r="S593" s="29">
        <f t="shared" si="120"/>
        <v>0</v>
      </c>
      <c r="T593" s="29">
        <f t="shared" si="120"/>
        <v>0</v>
      </c>
      <c r="U593" s="29">
        <f t="shared" si="120"/>
        <v>0</v>
      </c>
    </row>
    <row r="594" spans="1:21" x14ac:dyDescent="0.2">
      <c r="A594" s="1" t="s">
        <v>47</v>
      </c>
      <c r="F594" s="25">
        <v>550</v>
      </c>
      <c r="G594" s="25" t="s">
        <v>60</v>
      </c>
      <c r="H594" s="29">
        <f t="shared" si="120"/>
        <v>59369</v>
      </c>
      <c r="I594" s="29">
        <f t="shared" si="120"/>
        <v>59234</v>
      </c>
      <c r="J594" s="29">
        <f t="shared" si="120"/>
        <v>58555</v>
      </c>
      <c r="K594" s="29">
        <f t="shared" si="120"/>
        <v>47040</v>
      </c>
      <c r="L594" s="29">
        <f t="shared" si="120"/>
        <v>26530</v>
      </c>
      <c r="M594" s="29">
        <f t="shared" si="120"/>
        <v>26930</v>
      </c>
      <c r="N594" s="29">
        <f t="shared" si="120"/>
        <v>26930</v>
      </c>
      <c r="O594" s="29">
        <f t="shared" si="120"/>
        <v>6955</v>
      </c>
      <c r="P594" s="29">
        <f t="shared" si="120"/>
        <v>26280</v>
      </c>
      <c r="Q594" s="29">
        <f t="shared" si="120"/>
        <v>160000</v>
      </c>
      <c r="R594" s="29">
        <f t="shared" si="120"/>
        <v>150000</v>
      </c>
      <c r="S594" s="29">
        <f t="shared" si="120"/>
        <v>110000</v>
      </c>
      <c r="T594" s="29">
        <f t="shared" si="120"/>
        <v>110000</v>
      </c>
      <c r="U594" s="29">
        <f t="shared" si="120"/>
        <v>110000</v>
      </c>
    </row>
    <row r="595" spans="1:21" x14ac:dyDescent="0.2">
      <c r="A595" s="1" t="s">
        <v>47</v>
      </c>
      <c r="F595" s="25">
        <v>560</v>
      </c>
      <c r="G595" s="25" t="s">
        <v>61</v>
      </c>
      <c r="H595" s="29">
        <f t="shared" si="120"/>
        <v>4874379</v>
      </c>
      <c r="I595" s="29">
        <f t="shared" si="120"/>
        <v>5016659</v>
      </c>
      <c r="J595" s="29">
        <f t="shared" si="120"/>
        <v>5022426</v>
      </c>
      <c r="K595" s="29">
        <f t="shared" si="120"/>
        <v>5130412</v>
      </c>
      <c r="L595" s="29">
        <f t="shared" si="120"/>
        <v>6150507</v>
      </c>
      <c r="M595" s="29">
        <f t="shared" si="120"/>
        <v>6420203</v>
      </c>
      <c r="N595" s="29">
        <f t="shared" si="120"/>
        <v>5757240</v>
      </c>
      <c r="O595" s="29">
        <f t="shared" si="120"/>
        <v>3506716</v>
      </c>
      <c r="P595" s="29">
        <f t="shared" si="120"/>
        <v>6186530</v>
      </c>
      <c r="Q595" s="29">
        <f t="shared" si="120"/>
        <v>6075599</v>
      </c>
      <c r="R595" s="29">
        <f t="shared" si="120"/>
        <v>7171778</v>
      </c>
      <c r="S595" s="29">
        <f t="shared" si="120"/>
        <v>7236902</v>
      </c>
      <c r="T595" s="29">
        <f t="shared" si="120"/>
        <v>7303502</v>
      </c>
      <c r="U595" s="29">
        <f t="shared" si="120"/>
        <v>7425781</v>
      </c>
    </row>
    <row r="596" spans="1:21" x14ac:dyDescent="0.2">
      <c r="A596" s="1" t="s">
        <v>47</v>
      </c>
      <c r="F596" s="25">
        <v>570</v>
      </c>
      <c r="G596" s="25" t="s">
        <v>62</v>
      </c>
      <c r="H596" s="29">
        <f t="shared" si="120"/>
        <v>0</v>
      </c>
      <c r="I596" s="29">
        <f t="shared" si="120"/>
        <v>0</v>
      </c>
      <c r="J596" s="29">
        <f t="shared" si="120"/>
        <v>0</v>
      </c>
      <c r="K596" s="29">
        <f t="shared" si="120"/>
        <v>0</v>
      </c>
      <c r="L596" s="29">
        <f t="shared" si="120"/>
        <v>0</v>
      </c>
      <c r="M596" s="29">
        <f t="shared" si="120"/>
        <v>0</v>
      </c>
      <c r="N596" s="29">
        <f t="shared" si="120"/>
        <v>0</v>
      </c>
      <c r="O596" s="29">
        <f t="shared" si="120"/>
        <v>0</v>
      </c>
      <c r="P596" s="29">
        <f t="shared" si="120"/>
        <v>0</v>
      </c>
      <c r="Q596" s="29">
        <f t="shared" si="120"/>
        <v>0</v>
      </c>
      <c r="R596" s="29">
        <f t="shared" si="120"/>
        <v>0</v>
      </c>
      <c r="S596" s="29">
        <f t="shared" si="120"/>
        <v>0</v>
      </c>
      <c r="T596" s="29">
        <f t="shared" si="120"/>
        <v>0</v>
      </c>
      <c r="U596" s="29">
        <f t="shared" si="120"/>
        <v>0</v>
      </c>
    </row>
    <row r="597" spans="1:21" x14ac:dyDescent="0.2">
      <c r="A597" s="1" t="s">
        <v>47</v>
      </c>
      <c r="F597" s="25">
        <v>580</v>
      </c>
      <c r="G597" s="25" t="s">
        <v>32</v>
      </c>
      <c r="H597" s="29">
        <f t="shared" si="120"/>
        <v>0</v>
      </c>
      <c r="I597" s="29">
        <f t="shared" si="120"/>
        <v>0</v>
      </c>
      <c r="J597" s="29">
        <f t="shared" si="120"/>
        <v>0</v>
      </c>
      <c r="K597" s="29">
        <f t="shared" si="120"/>
        <v>0</v>
      </c>
      <c r="L597" s="29">
        <f t="shared" si="120"/>
        <v>0</v>
      </c>
      <c r="M597" s="29">
        <f t="shared" si="120"/>
        <v>0</v>
      </c>
      <c r="N597" s="29">
        <f t="shared" si="120"/>
        <v>0</v>
      </c>
      <c r="O597" s="29">
        <f t="shared" si="120"/>
        <v>0</v>
      </c>
      <c r="P597" s="29">
        <f t="shared" si="120"/>
        <v>0</v>
      </c>
      <c r="Q597" s="29">
        <f t="shared" si="120"/>
        <v>0</v>
      </c>
      <c r="R597" s="29">
        <f t="shared" si="120"/>
        <v>0</v>
      </c>
      <c r="S597" s="29">
        <f t="shared" si="120"/>
        <v>0</v>
      </c>
      <c r="T597" s="29">
        <f t="shared" si="120"/>
        <v>0</v>
      </c>
      <c r="U597" s="29">
        <f t="shared" si="120"/>
        <v>0</v>
      </c>
    </row>
    <row r="598" spans="1:21" ht="15" thickBot="1" x14ac:dyDescent="0.25">
      <c r="A598" s="1" t="s">
        <v>47</v>
      </c>
    </row>
    <row r="599" spans="1:21" ht="15" thickTop="1" x14ac:dyDescent="0.2">
      <c r="A599" s="1" t="s">
        <v>47</v>
      </c>
      <c r="E599" s="31"/>
      <c r="F599" s="32"/>
      <c r="G599" s="34" t="s">
        <v>63</v>
      </c>
      <c r="H599" s="35">
        <f>SUM(H587:H598)</f>
        <v>10013686</v>
      </c>
      <c r="I599" s="35">
        <f t="shared" ref="I599:S599" si="121">SUM(I587:I598)</f>
        <v>10133082</v>
      </c>
      <c r="J599" s="35">
        <f t="shared" si="121"/>
        <v>9935729</v>
      </c>
      <c r="K599" s="35">
        <f t="shared" si="121"/>
        <v>10028638</v>
      </c>
      <c r="L599" s="35">
        <f t="shared" si="121"/>
        <v>10985295</v>
      </c>
      <c r="M599" s="35">
        <f t="shared" si="121"/>
        <v>11464904</v>
      </c>
      <c r="N599" s="35">
        <f t="shared" si="121"/>
        <v>10472782</v>
      </c>
      <c r="O599" s="35">
        <f t="shared" si="121"/>
        <v>7100480</v>
      </c>
      <c r="P599" s="35">
        <f t="shared" si="121"/>
        <v>10703813</v>
      </c>
      <c r="Q599" s="35">
        <f t="shared" si="121"/>
        <v>10730903</v>
      </c>
      <c r="R599" s="35">
        <f t="shared" si="121"/>
        <v>11577574</v>
      </c>
      <c r="S599" s="35">
        <f t="shared" si="121"/>
        <v>11578345</v>
      </c>
      <c r="T599" s="35">
        <f t="shared" ref="T599" si="122">SUM(T587:T598)</f>
        <v>11745785</v>
      </c>
      <c r="U599" s="35">
        <f t="shared" ref="U599" si="123">SUM(U587:U598)</f>
        <v>12199723</v>
      </c>
    </row>
    <row r="600" spans="1:21" x14ac:dyDescent="0.2">
      <c r="A600" s="1" t="s">
        <v>47</v>
      </c>
    </row>
    <row r="601" spans="1:21" x14ac:dyDescent="0.2">
      <c r="A601" s="1" t="s">
        <v>47</v>
      </c>
      <c r="E601" s="27" t="s">
        <v>164</v>
      </c>
      <c r="F601" s="1"/>
      <c r="G601" s="1"/>
      <c r="H601" s="30"/>
      <c r="I601" s="30"/>
      <c r="J601" s="30"/>
      <c r="K601" s="30"/>
      <c r="L601" s="30"/>
      <c r="M601" s="30"/>
      <c r="N601" s="30"/>
      <c r="O601" s="30"/>
    </row>
    <row r="602" spans="1:21" x14ac:dyDescent="0.2">
      <c r="A602" s="1" t="s">
        <v>47</v>
      </c>
      <c r="F602" s="27" t="s">
        <v>165</v>
      </c>
      <c r="G602" s="1"/>
      <c r="H602" s="30"/>
      <c r="I602" s="30"/>
      <c r="J602" s="30"/>
      <c r="K602" s="30"/>
      <c r="L602" s="30"/>
      <c r="M602" s="30"/>
      <c r="N602" s="30"/>
      <c r="O602" s="30"/>
    </row>
    <row r="603" spans="1:21" x14ac:dyDescent="0.2">
      <c r="A603" s="1">
        <v>138</v>
      </c>
      <c r="B603" s="1">
        <v>11381120</v>
      </c>
      <c r="C603" s="1">
        <v>50110</v>
      </c>
      <c r="D603" s="1">
        <v>500</v>
      </c>
      <c r="F603" s="1">
        <v>50110</v>
      </c>
      <c r="G603" s="1" t="s">
        <v>28</v>
      </c>
      <c r="H603" s="30">
        <v>0</v>
      </c>
      <c r="I603" s="30">
        <v>0</v>
      </c>
      <c r="J603" s="30">
        <v>0</v>
      </c>
      <c r="K603" s="30">
        <v>0</v>
      </c>
      <c r="L603" s="30">
        <v>0</v>
      </c>
      <c r="M603" s="30">
        <v>0</v>
      </c>
      <c r="N603" s="30">
        <v>0</v>
      </c>
      <c r="O603" s="30">
        <v>1013036</v>
      </c>
      <c r="P603" s="29">
        <v>0</v>
      </c>
      <c r="Q603" s="29">
        <v>0</v>
      </c>
      <c r="R603" s="29">
        <v>0</v>
      </c>
      <c r="S603" s="29">
        <v>0</v>
      </c>
      <c r="T603" s="29">
        <v>0</v>
      </c>
      <c r="U603" s="29">
        <v>0</v>
      </c>
    </row>
    <row r="604" spans="1:21" x14ac:dyDescent="0.2">
      <c r="A604" s="1">
        <v>138</v>
      </c>
      <c r="B604" s="1">
        <v>11381120</v>
      </c>
      <c r="C604" s="1">
        <v>50130</v>
      </c>
      <c r="D604" s="1">
        <v>501</v>
      </c>
      <c r="F604" s="1">
        <v>50130</v>
      </c>
      <c r="G604" s="1" t="s">
        <v>30</v>
      </c>
      <c r="H604" s="30">
        <v>0</v>
      </c>
      <c r="I604" s="30">
        <v>0</v>
      </c>
      <c r="J604" s="30">
        <v>0</v>
      </c>
      <c r="K604" s="30">
        <v>0</v>
      </c>
      <c r="L604" s="30">
        <v>0</v>
      </c>
      <c r="M604" s="30">
        <v>0</v>
      </c>
      <c r="N604" s="30">
        <v>0</v>
      </c>
      <c r="O604" s="30">
        <v>0</v>
      </c>
      <c r="P604" s="29">
        <v>0</v>
      </c>
      <c r="Q604" s="29">
        <v>0</v>
      </c>
      <c r="R604" s="29">
        <v>0</v>
      </c>
      <c r="S604" s="29">
        <v>0</v>
      </c>
      <c r="T604" s="29">
        <v>0</v>
      </c>
      <c r="U604" s="29">
        <v>0</v>
      </c>
    </row>
    <row r="605" spans="1:21" x14ac:dyDescent="0.2">
      <c r="A605" s="1">
        <v>138</v>
      </c>
      <c r="B605" s="1">
        <v>11381120</v>
      </c>
      <c r="C605" s="1">
        <v>50132</v>
      </c>
      <c r="D605" s="1">
        <v>502</v>
      </c>
      <c r="F605" s="1">
        <v>50132</v>
      </c>
      <c r="G605" s="1" t="s">
        <v>31</v>
      </c>
      <c r="H605" s="30">
        <v>0</v>
      </c>
      <c r="I605" s="30">
        <v>0</v>
      </c>
      <c r="J605" s="30">
        <v>0</v>
      </c>
      <c r="K605" s="30">
        <v>0</v>
      </c>
      <c r="L605" s="30">
        <v>0</v>
      </c>
      <c r="M605" s="30">
        <v>0</v>
      </c>
      <c r="N605" s="30">
        <v>0</v>
      </c>
      <c r="O605" s="30">
        <v>0</v>
      </c>
      <c r="P605" s="29">
        <v>0</v>
      </c>
      <c r="Q605" s="29">
        <v>0</v>
      </c>
      <c r="R605" s="29">
        <v>0</v>
      </c>
      <c r="S605" s="29">
        <v>0</v>
      </c>
      <c r="T605" s="29">
        <v>0</v>
      </c>
      <c r="U605" s="29">
        <v>0</v>
      </c>
    </row>
    <row r="606" spans="1:21" x14ac:dyDescent="0.2">
      <c r="A606" s="1">
        <v>138</v>
      </c>
      <c r="B606" s="1">
        <v>11381120</v>
      </c>
      <c r="C606" s="1">
        <v>53350</v>
      </c>
      <c r="D606" s="1">
        <v>530</v>
      </c>
      <c r="F606" s="1">
        <v>53350</v>
      </c>
      <c r="G606" s="1" t="s">
        <v>34</v>
      </c>
      <c r="H606" s="30">
        <v>0</v>
      </c>
      <c r="I606" s="30">
        <v>0</v>
      </c>
      <c r="J606" s="30">
        <v>0</v>
      </c>
      <c r="K606" s="30">
        <v>0</v>
      </c>
      <c r="L606" s="30">
        <v>0</v>
      </c>
      <c r="M606" s="30">
        <v>0</v>
      </c>
      <c r="N606" s="30">
        <v>0</v>
      </c>
      <c r="O606" s="30">
        <v>10000</v>
      </c>
      <c r="P606" s="29">
        <v>0</v>
      </c>
      <c r="Q606" s="29">
        <v>0</v>
      </c>
      <c r="R606" s="29">
        <v>0</v>
      </c>
      <c r="S606" s="29">
        <v>0</v>
      </c>
      <c r="T606" s="29">
        <v>0</v>
      </c>
      <c r="U606" s="29">
        <v>0</v>
      </c>
    </row>
    <row r="607" spans="1:21" x14ac:dyDescent="0.2">
      <c r="A607" s="1">
        <v>138</v>
      </c>
      <c r="B607" s="1">
        <v>11381120</v>
      </c>
      <c r="C607" s="1">
        <v>55520</v>
      </c>
      <c r="D607" s="1">
        <v>550</v>
      </c>
      <c r="F607" s="1">
        <v>55520</v>
      </c>
      <c r="G607" s="1" t="s">
        <v>36</v>
      </c>
      <c r="H607" s="30">
        <v>0</v>
      </c>
      <c r="I607" s="30">
        <v>0</v>
      </c>
      <c r="J607" s="30">
        <v>0</v>
      </c>
      <c r="K607" s="30">
        <v>0</v>
      </c>
      <c r="L607" s="30">
        <v>0</v>
      </c>
      <c r="M607" s="30">
        <v>0</v>
      </c>
      <c r="N607" s="30">
        <v>0</v>
      </c>
      <c r="O607" s="30">
        <v>20000</v>
      </c>
      <c r="P607" s="29">
        <v>0</v>
      </c>
      <c r="Q607" s="29">
        <v>0</v>
      </c>
      <c r="R607" s="29">
        <v>0</v>
      </c>
      <c r="S607" s="29">
        <v>0</v>
      </c>
      <c r="T607" s="29">
        <v>0</v>
      </c>
      <c r="U607" s="29">
        <v>0</v>
      </c>
    </row>
    <row r="608" spans="1:21" x14ac:dyDescent="0.2">
      <c r="A608" s="1">
        <v>138</v>
      </c>
      <c r="B608" s="1">
        <v>11381120</v>
      </c>
      <c r="C608" s="1">
        <v>56657</v>
      </c>
      <c r="D608" s="1">
        <v>560</v>
      </c>
      <c r="F608" s="1">
        <v>56657</v>
      </c>
      <c r="G608" s="1" t="s">
        <v>151</v>
      </c>
      <c r="H608" s="30">
        <v>0</v>
      </c>
      <c r="I608" s="30">
        <v>0</v>
      </c>
      <c r="J608" s="30">
        <v>0</v>
      </c>
      <c r="K608" s="30">
        <v>0</v>
      </c>
      <c r="L608" s="30">
        <v>0</v>
      </c>
      <c r="M608" s="30">
        <v>0</v>
      </c>
      <c r="N608" s="30">
        <v>0</v>
      </c>
      <c r="O608" s="30">
        <v>0</v>
      </c>
      <c r="P608" s="29">
        <v>0</v>
      </c>
      <c r="Q608" s="29">
        <v>0</v>
      </c>
      <c r="R608" s="29">
        <v>0</v>
      </c>
      <c r="S608" s="29">
        <v>0</v>
      </c>
      <c r="T608" s="29">
        <v>0</v>
      </c>
      <c r="U608" s="29">
        <v>0</v>
      </c>
    </row>
    <row r="609" spans="1:21" x14ac:dyDescent="0.2">
      <c r="A609" s="1">
        <v>138</v>
      </c>
      <c r="B609" s="1">
        <v>11381120</v>
      </c>
      <c r="C609" s="1">
        <v>56662</v>
      </c>
      <c r="D609" s="1">
        <v>560</v>
      </c>
      <c r="F609" s="1">
        <v>56662</v>
      </c>
      <c r="G609" s="1" t="s">
        <v>42</v>
      </c>
      <c r="H609" s="30">
        <v>0</v>
      </c>
      <c r="I609" s="30">
        <v>0</v>
      </c>
      <c r="J609" s="30">
        <v>0</v>
      </c>
      <c r="K609" s="30">
        <v>0</v>
      </c>
      <c r="L609" s="30">
        <v>0</v>
      </c>
      <c r="M609" s="30">
        <v>0</v>
      </c>
      <c r="N609" s="30">
        <v>0</v>
      </c>
      <c r="O609" s="30">
        <v>1900000</v>
      </c>
      <c r="P609" s="29">
        <v>0</v>
      </c>
      <c r="Q609" s="29">
        <v>0</v>
      </c>
      <c r="R609" s="29">
        <v>0</v>
      </c>
      <c r="S609" s="29">
        <v>0</v>
      </c>
      <c r="T609" s="29">
        <v>0</v>
      </c>
      <c r="U609" s="29">
        <v>0</v>
      </c>
    </row>
    <row r="610" spans="1:21" x14ac:dyDescent="0.2">
      <c r="A610" s="1">
        <v>138</v>
      </c>
      <c r="B610" s="1">
        <v>11381120</v>
      </c>
      <c r="C610" s="1">
        <v>56694</v>
      </c>
      <c r="D610" s="1">
        <v>560</v>
      </c>
      <c r="F610" s="1">
        <v>56694</v>
      </c>
      <c r="G610" s="1" t="s">
        <v>45</v>
      </c>
      <c r="H610" s="30">
        <v>0</v>
      </c>
      <c r="I610" s="30">
        <v>0</v>
      </c>
      <c r="J610" s="30">
        <v>0</v>
      </c>
      <c r="K610" s="30">
        <v>0</v>
      </c>
      <c r="L610" s="30">
        <v>0</v>
      </c>
      <c r="M610" s="30">
        <v>0</v>
      </c>
      <c r="N610" s="30">
        <v>0</v>
      </c>
      <c r="O610" s="30">
        <v>30000</v>
      </c>
      <c r="P610" s="29">
        <v>0</v>
      </c>
      <c r="Q610" s="29">
        <v>0</v>
      </c>
      <c r="R610" s="29">
        <v>0</v>
      </c>
      <c r="S610" s="29">
        <v>0</v>
      </c>
      <c r="T610" s="29">
        <v>0</v>
      </c>
      <c r="U610" s="29">
        <v>0</v>
      </c>
    </row>
    <row r="611" spans="1:21" x14ac:dyDescent="0.2">
      <c r="A611" s="1">
        <v>138</v>
      </c>
      <c r="B611" s="1">
        <v>11381120</v>
      </c>
      <c r="C611" s="1">
        <v>56695</v>
      </c>
      <c r="D611" s="1">
        <v>560</v>
      </c>
      <c r="F611" s="1">
        <v>56695</v>
      </c>
      <c r="G611" s="1" t="s">
        <v>74</v>
      </c>
      <c r="H611" s="30">
        <v>0</v>
      </c>
      <c r="I611" s="30">
        <v>0</v>
      </c>
      <c r="J611" s="30">
        <v>0</v>
      </c>
      <c r="K611" s="30">
        <v>0</v>
      </c>
      <c r="L611" s="30">
        <v>0</v>
      </c>
      <c r="M611" s="30">
        <v>0</v>
      </c>
      <c r="N611" s="30">
        <v>0</v>
      </c>
      <c r="O611" s="30">
        <v>20000</v>
      </c>
      <c r="P611" s="29">
        <v>0</v>
      </c>
      <c r="Q611" s="29">
        <v>0</v>
      </c>
      <c r="R611" s="29">
        <v>0</v>
      </c>
      <c r="S611" s="29">
        <v>0</v>
      </c>
      <c r="T611" s="29">
        <v>0</v>
      </c>
      <c r="U611" s="29">
        <v>0</v>
      </c>
    </row>
    <row r="612" spans="1:21" ht="15" thickBot="1" x14ac:dyDescent="0.25">
      <c r="A612" s="1" t="s">
        <v>47</v>
      </c>
      <c r="F612" s="1"/>
      <c r="G612" s="1"/>
      <c r="H612" s="30"/>
      <c r="I612" s="30"/>
      <c r="J612" s="30"/>
      <c r="K612" s="30"/>
      <c r="L612" s="30"/>
      <c r="M612" s="30"/>
      <c r="N612" s="30"/>
      <c r="O612" s="30"/>
    </row>
    <row r="613" spans="1:21" ht="15" thickTop="1" x14ac:dyDescent="0.2">
      <c r="A613" s="1" t="s">
        <v>47</v>
      </c>
      <c r="B613" s="1">
        <v>11381120</v>
      </c>
      <c r="C613" s="31"/>
      <c r="D613" s="31"/>
      <c r="E613" s="31"/>
      <c r="F613" s="31" t="s">
        <v>166</v>
      </c>
      <c r="G613" s="31"/>
      <c r="H613" s="38">
        <f>SUM(H603:H612)</f>
        <v>0</v>
      </c>
      <c r="I613" s="38">
        <f t="shared" ref="I613:U613" si="124">SUM(I603:I612)</f>
        <v>0</v>
      </c>
      <c r="J613" s="38">
        <f t="shared" si="124"/>
        <v>0</v>
      </c>
      <c r="K613" s="38">
        <f t="shared" si="124"/>
        <v>0</v>
      </c>
      <c r="L613" s="38">
        <f t="shared" si="124"/>
        <v>0</v>
      </c>
      <c r="M613" s="38">
        <f t="shared" si="124"/>
        <v>0</v>
      </c>
      <c r="N613" s="38">
        <f t="shared" si="124"/>
        <v>0</v>
      </c>
      <c r="O613" s="38">
        <f t="shared" si="124"/>
        <v>2993036</v>
      </c>
      <c r="P613" s="33">
        <f t="shared" si="124"/>
        <v>0</v>
      </c>
      <c r="Q613" s="33">
        <f t="shared" si="124"/>
        <v>0</v>
      </c>
      <c r="R613" s="33">
        <f t="shared" si="124"/>
        <v>0</v>
      </c>
      <c r="S613" s="33">
        <f t="shared" si="124"/>
        <v>0</v>
      </c>
      <c r="T613" s="33">
        <f t="shared" si="124"/>
        <v>0</v>
      </c>
      <c r="U613" s="33">
        <f t="shared" si="124"/>
        <v>0</v>
      </c>
    </row>
    <row r="614" spans="1:21" x14ac:dyDescent="0.2">
      <c r="A614" s="1" t="s">
        <v>47</v>
      </c>
      <c r="F614" s="1"/>
      <c r="G614" s="1"/>
      <c r="H614" s="30"/>
      <c r="I614" s="30"/>
      <c r="J614" s="30"/>
      <c r="K614" s="30"/>
      <c r="L614" s="30"/>
      <c r="M614" s="30"/>
      <c r="N614" s="30"/>
      <c r="O614" s="30"/>
    </row>
    <row r="615" spans="1:21" x14ac:dyDescent="0.2">
      <c r="A615" s="1" t="s">
        <v>167</v>
      </c>
      <c r="F615" s="1"/>
      <c r="G615" s="1"/>
      <c r="H615" s="30"/>
      <c r="I615" s="30"/>
      <c r="J615" s="30"/>
      <c r="K615" s="30"/>
      <c r="L615" s="30"/>
      <c r="M615" s="30"/>
      <c r="N615" s="30"/>
      <c r="O615" s="30"/>
    </row>
    <row r="616" spans="1:21" x14ac:dyDescent="0.2">
      <c r="F616" s="27" t="s">
        <v>51</v>
      </c>
      <c r="G616" s="1"/>
      <c r="H616" s="30"/>
      <c r="I616" s="30"/>
      <c r="J616" s="30"/>
      <c r="K616" s="30"/>
      <c r="L616" s="30"/>
      <c r="M616" s="30"/>
      <c r="N616" s="30"/>
      <c r="O616" s="30"/>
    </row>
    <row r="617" spans="1:21" x14ac:dyDescent="0.2">
      <c r="A617" s="1" t="s">
        <v>47</v>
      </c>
      <c r="F617" s="1">
        <v>500</v>
      </c>
      <c r="G617" s="1" t="s">
        <v>53</v>
      </c>
      <c r="H617" s="30">
        <f t="shared" ref="H617:U627" si="125">SUMIF($D$603:$D$613,$F617,H$603:H$613)</f>
        <v>0</v>
      </c>
      <c r="I617" s="30">
        <f t="shared" si="125"/>
        <v>0</v>
      </c>
      <c r="J617" s="30">
        <f t="shared" si="125"/>
        <v>0</v>
      </c>
      <c r="K617" s="30">
        <f t="shared" si="125"/>
        <v>0</v>
      </c>
      <c r="L617" s="30">
        <f t="shared" si="125"/>
        <v>0</v>
      </c>
      <c r="M617" s="30">
        <f t="shared" si="125"/>
        <v>0</v>
      </c>
      <c r="N617" s="30">
        <f t="shared" si="125"/>
        <v>0</v>
      </c>
      <c r="O617" s="30">
        <f t="shared" si="125"/>
        <v>1013036</v>
      </c>
      <c r="P617" s="29">
        <f t="shared" si="125"/>
        <v>0</v>
      </c>
      <c r="Q617" s="29">
        <f t="shared" si="125"/>
        <v>0</v>
      </c>
      <c r="R617" s="29">
        <f t="shared" si="125"/>
        <v>0</v>
      </c>
      <c r="S617" s="29">
        <f t="shared" si="125"/>
        <v>0</v>
      </c>
      <c r="T617" s="29">
        <f t="shared" si="125"/>
        <v>0</v>
      </c>
      <c r="U617" s="29">
        <f t="shared" si="125"/>
        <v>0</v>
      </c>
    </row>
    <row r="618" spans="1:21" x14ac:dyDescent="0.2">
      <c r="A618" s="1" t="s">
        <v>47</v>
      </c>
      <c r="F618" s="1">
        <v>501</v>
      </c>
      <c r="G618" s="1" t="s">
        <v>30</v>
      </c>
      <c r="H618" s="30">
        <f t="shared" si="125"/>
        <v>0</v>
      </c>
      <c r="I618" s="30">
        <f t="shared" si="125"/>
        <v>0</v>
      </c>
      <c r="J618" s="30">
        <f t="shared" si="125"/>
        <v>0</v>
      </c>
      <c r="K618" s="30">
        <f t="shared" si="125"/>
        <v>0</v>
      </c>
      <c r="L618" s="30">
        <f t="shared" si="125"/>
        <v>0</v>
      </c>
      <c r="M618" s="30">
        <f t="shared" si="125"/>
        <v>0</v>
      </c>
      <c r="N618" s="30">
        <f t="shared" si="125"/>
        <v>0</v>
      </c>
      <c r="O618" s="30">
        <f t="shared" si="125"/>
        <v>0</v>
      </c>
      <c r="P618" s="29">
        <f t="shared" si="125"/>
        <v>0</v>
      </c>
      <c r="Q618" s="29">
        <f t="shared" si="125"/>
        <v>0</v>
      </c>
      <c r="R618" s="29">
        <f t="shared" si="125"/>
        <v>0</v>
      </c>
      <c r="S618" s="29">
        <f t="shared" si="125"/>
        <v>0</v>
      </c>
      <c r="T618" s="29">
        <f t="shared" si="125"/>
        <v>0</v>
      </c>
      <c r="U618" s="29">
        <f t="shared" si="125"/>
        <v>0</v>
      </c>
    </row>
    <row r="619" spans="1:21" x14ac:dyDescent="0.2">
      <c r="F619" s="1" t="s">
        <v>54</v>
      </c>
      <c r="G619" s="1" t="s">
        <v>55</v>
      </c>
      <c r="H619" s="30">
        <f t="shared" si="125"/>
        <v>0</v>
      </c>
      <c r="I619" s="30">
        <f t="shared" si="125"/>
        <v>0</v>
      </c>
      <c r="J619" s="30">
        <f t="shared" si="125"/>
        <v>0</v>
      </c>
      <c r="K619" s="30">
        <f t="shared" si="125"/>
        <v>0</v>
      </c>
      <c r="L619" s="30">
        <f t="shared" si="125"/>
        <v>0</v>
      </c>
      <c r="M619" s="30">
        <f t="shared" si="125"/>
        <v>0</v>
      </c>
      <c r="N619" s="30">
        <f t="shared" si="125"/>
        <v>0</v>
      </c>
      <c r="O619" s="30">
        <f t="shared" si="125"/>
        <v>0</v>
      </c>
      <c r="P619" s="29">
        <f t="shared" si="125"/>
        <v>0</v>
      </c>
      <c r="Q619" s="29">
        <f t="shared" si="125"/>
        <v>0</v>
      </c>
      <c r="R619" s="29">
        <f t="shared" si="125"/>
        <v>0</v>
      </c>
      <c r="S619" s="29">
        <f t="shared" si="125"/>
        <v>0</v>
      </c>
      <c r="T619" s="29">
        <f t="shared" si="125"/>
        <v>0</v>
      </c>
      <c r="U619" s="29">
        <f t="shared" si="125"/>
        <v>0</v>
      </c>
    </row>
    <row r="620" spans="1:21" x14ac:dyDescent="0.2">
      <c r="A620" s="1" t="s">
        <v>47</v>
      </c>
      <c r="F620" s="1">
        <v>502</v>
      </c>
      <c r="G620" s="1" t="s">
        <v>56</v>
      </c>
      <c r="H620" s="30">
        <f t="shared" si="125"/>
        <v>0</v>
      </c>
      <c r="I620" s="30">
        <f t="shared" si="125"/>
        <v>0</v>
      </c>
      <c r="J620" s="30">
        <f t="shared" si="125"/>
        <v>0</v>
      </c>
      <c r="K620" s="30">
        <f t="shared" si="125"/>
        <v>0</v>
      </c>
      <c r="L620" s="30">
        <f t="shared" si="125"/>
        <v>0</v>
      </c>
      <c r="M620" s="30">
        <f t="shared" si="125"/>
        <v>0</v>
      </c>
      <c r="N620" s="30">
        <f t="shared" si="125"/>
        <v>0</v>
      </c>
      <c r="O620" s="30">
        <f t="shared" si="125"/>
        <v>0</v>
      </c>
      <c r="P620" s="29">
        <f t="shared" si="125"/>
        <v>0</v>
      </c>
      <c r="Q620" s="29">
        <f t="shared" si="125"/>
        <v>0</v>
      </c>
      <c r="R620" s="29">
        <f t="shared" si="125"/>
        <v>0</v>
      </c>
      <c r="S620" s="29">
        <f t="shared" si="125"/>
        <v>0</v>
      </c>
      <c r="T620" s="29">
        <f t="shared" si="125"/>
        <v>0</v>
      </c>
      <c r="U620" s="29">
        <f t="shared" si="125"/>
        <v>0</v>
      </c>
    </row>
    <row r="621" spans="1:21" x14ac:dyDescent="0.2">
      <c r="A621" s="1" t="s">
        <v>47</v>
      </c>
      <c r="F621" s="1">
        <v>520</v>
      </c>
      <c r="G621" s="1" t="s">
        <v>57</v>
      </c>
      <c r="H621" s="30">
        <f t="shared" si="125"/>
        <v>0</v>
      </c>
      <c r="I621" s="30">
        <f t="shared" si="125"/>
        <v>0</v>
      </c>
      <c r="J621" s="30">
        <f t="shared" si="125"/>
        <v>0</v>
      </c>
      <c r="K621" s="30">
        <f t="shared" si="125"/>
        <v>0</v>
      </c>
      <c r="L621" s="30">
        <f t="shared" si="125"/>
        <v>0</v>
      </c>
      <c r="M621" s="30">
        <f t="shared" si="125"/>
        <v>0</v>
      </c>
      <c r="N621" s="30">
        <f t="shared" si="125"/>
        <v>0</v>
      </c>
      <c r="O621" s="30">
        <f t="shared" si="125"/>
        <v>0</v>
      </c>
      <c r="P621" s="29">
        <f t="shared" si="125"/>
        <v>0</v>
      </c>
      <c r="Q621" s="29">
        <f t="shared" si="125"/>
        <v>0</v>
      </c>
      <c r="R621" s="29">
        <f t="shared" si="125"/>
        <v>0</v>
      </c>
      <c r="S621" s="29">
        <f t="shared" si="125"/>
        <v>0</v>
      </c>
      <c r="T621" s="29">
        <f t="shared" si="125"/>
        <v>0</v>
      </c>
      <c r="U621" s="29">
        <f t="shared" si="125"/>
        <v>0</v>
      </c>
    </row>
    <row r="622" spans="1:21" x14ac:dyDescent="0.2">
      <c r="A622" s="1" t="s">
        <v>47</v>
      </c>
      <c r="F622" s="1">
        <v>530</v>
      </c>
      <c r="G622" s="1" t="s">
        <v>58</v>
      </c>
      <c r="H622" s="30">
        <f t="shared" si="125"/>
        <v>0</v>
      </c>
      <c r="I622" s="30">
        <f t="shared" si="125"/>
        <v>0</v>
      </c>
      <c r="J622" s="30">
        <f t="shared" si="125"/>
        <v>0</v>
      </c>
      <c r="K622" s="30">
        <f t="shared" si="125"/>
        <v>0</v>
      </c>
      <c r="L622" s="30">
        <f t="shared" si="125"/>
        <v>0</v>
      </c>
      <c r="M622" s="30">
        <f t="shared" si="125"/>
        <v>0</v>
      </c>
      <c r="N622" s="30">
        <f t="shared" si="125"/>
        <v>0</v>
      </c>
      <c r="O622" s="30">
        <f t="shared" si="125"/>
        <v>10000</v>
      </c>
      <c r="P622" s="29">
        <f t="shared" si="125"/>
        <v>0</v>
      </c>
      <c r="Q622" s="29">
        <f t="shared" si="125"/>
        <v>0</v>
      </c>
      <c r="R622" s="29">
        <f t="shared" si="125"/>
        <v>0</v>
      </c>
      <c r="S622" s="29">
        <f t="shared" si="125"/>
        <v>0</v>
      </c>
      <c r="T622" s="29">
        <f t="shared" si="125"/>
        <v>0</v>
      </c>
      <c r="U622" s="29">
        <f t="shared" si="125"/>
        <v>0</v>
      </c>
    </row>
    <row r="623" spans="1:21" x14ac:dyDescent="0.2">
      <c r="A623" s="1" t="s">
        <v>47</v>
      </c>
      <c r="F623" s="1">
        <v>540</v>
      </c>
      <c r="G623" s="1" t="s">
        <v>59</v>
      </c>
      <c r="H623" s="30">
        <f t="shared" si="125"/>
        <v>0</v>
      </c>
      <c r="I623" s="30">
        <f t="shared" si="125"/>
        <v>0</v>
      </c>
      <c r="J623" s="30">
        <f t="shared" si="125"/>
        <v>0</v>
      </c>
      <c r="K623" s="30">
        <f t="shared" si="125"/>
        <v>0</v>
      </c>
      <c r="L623" s="30">
        <f t="shared" si="125"/>
        <v>0</v>
      </c>
      <c r="M623" s="30">
        <f t="shared" si="125"/>
        <v>0</v>
      </c>
      <c r="N623" s="30">
        <f t="shared" si="125"/>
        <v>0</v>
      </c>
      <c r="O623" s="30">
        <f t="shared" si="125"/>
        <v>0</v>
      </c>
      <c r="P623" s="29">
        <f t="shared" si="125"/>
        <v>0</v>
      </c>
      <c r="Q623" s="29">
        <f t="shared" si="125"/>
        <v>0</v>
      </c>
      <c r="R623" s="29">
        <f t="shared" si="125"/>
        <v>0</v>
      </c>
      <c r="S623" s="29">
        <f t="shared" si="125"/>
        <v>0</v>
      </c>
      <c r="T623" s="29">
        <f t="shared" si="125"/>
        <v>0</v>
      </c>
      <c r="U623" s="29">
        <f t="shared" si="125"/>
        <v>0</v>
      </c>
    </row>
    <row r="624" spans="1:21" x14ac:dyDescent="0.2">
      <c r="A624" s="1" t="s">
        <v>47</v>
      </c>
      <c r="F624" s="1">
        <v>550</v>
      </c>
      <c r="G624" s="1" t="s">
        <v>60</v>
      </c>
      <c r="H624" s="30">
        <f t="shared" si="125"/>
        <v>0</v>
      </c>
      <c r="I624" s="30">
        <f t="shared" si="125"/>
        <v>0</v>
      </c>
      <c r="J624" s="30">
        <f t="shared" si="125"/>
        <v>0</v>
      </c>
      <c r="K624" s="30">
        <f t="shared" si="125"/>
        <v>0</v>
      </c>
      <c r="L624" s="30">
        <f t="shared" si="125"/>
        <v>0</v>
      </c>
      <c r="M624" s="30">
        <f t="shared" si="125"/>
        <v>0</v>
      </c>
      <c r="N624" s="30">
        <f t="shared" si="125"/>
        <v>0</v>
      </c>
      <c r="O624" s="30">
        <f t="shared" si="125"/>
        <v>20000</v>
      </c>
      <c r="P624" s="29">
        <f t="shared" si="125"/>
        <v>0</v>
      </c>
      <c r="Q624" s="29">
        <f t="shared" si="125"/>
        <v>0</v>
      </c>
      <c r="R624" s="29">
        <f t="shared" si="125"/>
        <v>0</v>
      </c>
      <c r="S624" s="29">
        <f t="shared" si="125"/>
        <v>0</v>
      </c>
      <c r="T624" s="29">
        <f t="shared" si="125"/>
        <v>0</v>
      </c>
      <c r="U624" s="29">
        <f t="shared" si="125"/>
        <v>0</v>
      </c>
    </row>
    <row r="625" spans="1:21" x14ac:dyDescent="0.2">
      <c r="A625" s="1" t="s">
        <v>47</v>
      </c>
      <c r="F625" s="1">
        <v>560</v>
      </c>
      <c r="G625" s="1" t="s">
        <v>61</v>
      </c>
      <c r="H625" s="30">
        <f t="shared" si="125"/>
        <v>0</v>
      </c>
      <c r="I625" s="30">
        <f t="shared" si="125"/>
        <v>0</v>
      </c>
      <c r="J625" s="30">
        <f t="shared" si="125"/>
        <v>0</v>
      </c>
      <c r="K625" s="30">
        <f t="shared" si="125"/>
        <v>0</v>
      </c>
      <c r="L625" s="30">
        <f t="shared" si="125"/>
        <v>0</v>
      </c>
      <c r="M625" s="30">
        <f t="shared" si="125"/>
        <v>0</v>
      </c>
      <c r="N625" s="30">
        <f t="shared" si="125"/>
        <v>0</v>
      </c>
      <c r="O625" s="30">
        <f t="shared" si="125"/>
        <v>1950000</v>
      </c>
      <c r="P625" s="29">
        <f t="shared" si="125"/>
        <v>0</v>
      </c>
      <c r="Q625" s="29">
        <f t="shared" si="125"/>
        <v>0</v>
      </c>
      <c r="R625" s="29">
        <f t="shared" si="125"/>
        <v>0</v>
      </c>
      <c r="S625" s="29">
        <f t="shared" si="125"/>
        <v>0</v>
      </c>
      <c r="T625" s="29">
        <f t="shared" si="125"/>
        <v>0</v>
      </c>
      <c r="U625" s="29">
        <f t="shared" si="125"/>
        <v>0</v>
      </c>
    </row>
    <row r="626" spans="1:21" x14ac:dyDescent="0.2">
      <c r="A626" s="1" t="s">
        <v>47</v>
      </c>
      <c r="F626" s="1">
        <v>570</v>
      </c>
      <c r="G626" s="1" t="s">
        <v>62</v>
      </c>
      <c r="H626" s="30">
        <f t="shared" si="125"/>
        <v>0</v>
      </c>
      <c r="I626" s="30">
        <f t="shared" si="125"/>
        <v>0</v>
      </c>
      <c r="J626" s="30">
        <f t="shared" si="125"/>
        <v>0</v>
      </c>
      <c r="K626" s="30">
        <f t="shared" si="125"/>
        <v>0</v>
      </c>
      <c r="L626" s="30">
        <f t="shared" si="125"/>
        <v>0</v>
      </c>
      <c r="M626" s="30">
        <f t="shared" si="125"/>
        <v>0</v>
      </c>
      <c r="N626" s="30">
        <f t="shared" si="125"/>
        <v>0</v>
      </c>
      <c r="O626" s="30">
        <f t="shared" si="125"/>
        <v>0</v>
      </c>
      <c r="P626" s="29">
        <f t="shared" si="125"/>
        <v>0</v>
      </c>
      <c r="Q626" s="29">
        <f t="shared" si="125"/>
        <v>0</v>
      </c>
      <c r="R626" s="29">
        <f t="shared" si="125"/>
        <v>0</v>
      </c>
      <c r="S626" s="29">
        <f t="shared" si="125"/>
        <v>0</v>
      </c>
      <c r="T626" s="29">
        <f t="shared" si="125"/>
        <v>0</v>
      </c>
      <c r="U626" s="29">
        <f t="shared" si="125"/>
        <v>0</v>
      </c>
    </row>
    <row r="627" spans="1:21" x14ac:dyDescent="0.2">
      <c r="A627" s="1" t="s">
        <v>47</v>
      </c>
      <c r="F627" s="1">
        <v>580</v>
      </c>
      <c r="G627" s="1" t="s">
        <v>32</v>
      </c>
      <c r="H627" s="30">
        <f t="shared" si="125"/>
        <v>0</v>
      </c>
      <c r="I627" s="30">
        <f t="shared" si="125"/>
        <v>0</v>
      </c>
      <c r="J627" s="30">
        <f t="shared" si="125"/>
        <v>0</v>
      </c>
      <c r="K627" s="30">
        <f t="shared" si="125"/>
        <v>0</v>
      </c>
      <c r="L627" s="30">
        <f t="shared" si="125"/>
        <v>0</v>
      </c>
      <c r="M627" s="30">
        <f t="shared" si="125"/>
        <v>0</v>
      </c>
      <c r="N627" s="30">
        <f t="shared" si="125"/>
        <v>0</v>
      </c>
      <c r="O627" s="30">
        <f t="shared" si="125"/>
        <v>0</v>
      </c>
      <c r="P627" s="29">
        <f t="shared" si="125"/>
        <v>0</v>
      </c>
      <c r="Q627" s="29">
        <f t="shared" si="125"/>
        <v>0</v>
      </c>
      <c r="R627" s="29">
        <f t="shared" si="125"/>
        <v>0</v>
      </c>
      <c r="S627" s="29">
        <f t="shared" si="125"/>
        <v>0</v>
      </c>
      <c r="T627" s="29">
        <f t="shared" si="125"/>
        <v>0</v>
      </c>
      <c r="U627" s="29">
        <f t="shared" si="125"/>
        <v>0</v>
      </c>
    </row>
    <row r="628" spans="1:21" x14ac:dyDescent="0.2">
      <c r="A628" s="1" t="s">
        <v>47</v>
      </c>
      <c r="F628" s="1"/>
      <c r="G628" s="1"/>
      <c r="H628" s="30"/>
      <c r="I628" s="30"/>
      <c r="J628" s="30"/>
      <c r="K628" s="30"/>
      <c r="L628" s="30"/>
      <c r="M628" s="30"/>
      <c r="N628" s="30"/>
      <c r="O628" s="30"/>
    </row>
    <row r="629" spans="1:21" x14ac:dyDescent="0.2">
      <c r="A629" s="1" t="s">
        <v>47</v>
      </c>
      <c r="F629" s="1"/>
      <c r="G629" s="44" t="s">
        <v>63</v>
      </c>
      <c r="H629" s="45">
        <f>SUM(H617:H628)</f>
        <v>0</v>
      </c>
      <c r="I629" s="45">
        <f t="shared" ref="I629:S629" si="126">SUM(I617:I628)</f>
        <v>0</v>
      </c>
      <c r="J629" s="45">
        <f t="shared" si="126"/>
        <v>0</v>
      </c>
      <c r="K629" s="45">
        <f t="shared" si="126"/>
        <v>0</v>
      </c>
      <c r="L629" s="45">
        <f t="shared" si="126"/>
        <v>0</v>
      </c>
      <c r="M629" s="45">
        <f t="shared" si="126"/>
        <v>0</v>
      </c>
      <c r="N629" s="45">
        <f t="shared" si="126"/>
        <v>0</v>
      </c>
      <c r="O629" s="45">
        <f t="shared" si="126"/>
        <v>2993036</v>
      </c>
      <c r="P629" s="46">
        <f t="shared" si="126"/>
        <v>0</v>
      </c>
      <c r="Q629" s="46">
        <f t="shared" si="126"/>
        <v>0</v>
      </c>
      <c r="R629" s="46">
        <f t="shared" si="126"/>
        <v>0</v>
      </c>
      <c r="S629" s="46">
        <f t="shared" si="126"/>
        <v>0</v>
      </c>
      <c r="T629" s="46">
        <f t="shared" ref="T629" si="127">SUM(T617:T628)</f>
        <v>0</v>
      </c>
      <c r="U629" s="46">
        <f t="shared" ref="U629" si="128">SUM(U617:U628)</f>
        <v>0</v>
      </c>
    </row>
    <row r="630" spans="1:21" x14ac:dyDescent="0.2">
      <c r="A630" s="1" t="s">
        <v>47</v>
      </c>
    </row>
    <row r="631" spans="1:21" x14ac:dyDescent="0.2">
      <c r="A631" s="1" t="s">
        <v>47</v>
      </c>
      <c r="E631" s="27" t="s">
        <v>168</v>
      </c>
    </row>
    <row r="632" spans="1:21" x14ac:dyDescent="0.2">
      <c r="A632" s="1" t="s">
        <v>47</v>
      </c>
      <c r="F632" s="28" t="s">
        <v>27</v>
      </c>
    </row>
    <row r="633" spans="1:21" x14ac:dyDescent="0.2">
      <c r="A633" s="1">
        <v>139</v>
      </c>
      <c r="B633" s="1">
        <v>11391010</v>
      </c>
      <c r="C633" s="1">
        <v>50110</v>
      </c>
      <c r="D633" s="1">
        <v>500</v>
      </c>
      <c r="F633" s="25">
        <v>50110</v>
      </c>
      <c r="G633" s="25" t="s">
        <v>28</v>
      </c>
      <c r="H633" s="29">
        <v>763661</v>
      </c>
      <c r="I633" s="29">
        <v>650975</v>
      </c>
      <c r="J633" s="29">
        <v>558646</v>
      </c>
      <c r="K633" s="29">
        <v>584464</v>
      </c>
      <c r="L633" s="29">
        <v>629265</v>
      </c>
      <c r="M633" s="29">
        <v>717209</v>
      </c>
      <c r="N633" s="29">
        <v>718870</v>
      </c>
      <c r="O633" s="29">
        <v>725893</v>
      </c>
      <c r="P633" s="29">
        <v>725893</v>
      </c>
      <c r="Q633" s="29">
        <v>741952</v>
      </c>
      <c r="R633" s="29">
        <v>789538</v>
      </c>
      <c r="S633" s="29">
        <v>733733</v>
      </c>
      <c r="T633" s="29">
        <v>733732</v>
      </c>
      <c r="U633" s="29">
        <v>738053</v>
      </c>
    </row>
    <row r="634" spans="1:21" x14ac:dyDescent="0.2">
      <c r="A634" s="1">
        <v>139</v>
      </c>
      <c r="B634" s="1">
        <v>11391010</v>
      </c>
      <c r="C634" s="1">
        <v>50128</v>
      </c>
      <c r="D634" s="1">
        <v>500</v>
      </c>
      <c r="F634" s="25">
        <v>50128</v>
      </c>
      <c r="G634" s="25" t="s">
        <v>29</v>
      </c>
      <c r="H634" s="30">
        <v>0</v>
      </c>
      <c r="I634" s="30">
        <v>0</v>
      </c>
      <c r="J634" s="30">
        <v>0</v>
      </c>
      <c r="K634" s="30">
        <v>0</v>
      </c>
      <c r="L634" s="30">
        <v>0</v>
      </c>
      <c r="M634" s="30">
        <v>0</v>
      </c>
      <c r="N634" s="30">
        <v>0</v>
      </c>
      <c r="O634" s="30">
        <v>0</v>
      </c>
      <c r="P634" s="29">
        <v>0</v>
      </c>
      <c r="Q634" s="29">
        <v>0</v>
      </c>
      <c r="R634" s="29">
        <v>0</v>
      </c>
      <c r="S634" s="29">
        <v>0</v>
      </c>
      <c r="T634" s="29">
        <v>0</v>
      </c>
      <c r="U634" s="29">
        <v>0</v>
      </c>
    </row>
    <row r="635" spans="1:21" x14ac:dyDescent="0.2">
      <c r="A635" s="1">
        <v>139</v>
      </c>
      <c r="B635" s="1">
        <v>11391010</v>
      </c>
      <c r="C635" s="1">
        <v>50130</v>
      </c>
      <c r="D635" s="1">
        <v>501</v>
      </c>
      <c r="F635" s="25">
        <v>50130</v>
      </c>
      <c r="G635" s="25" t="s">
        <v>30</v>
      </c>
      <c r="H635" s="29">
        <v>1500</v>
      </c>
      <c r="I635" s="29">
        <v>500</v>
      </c>
      <c r="J635" s="29">
        <v>250</v>
      </c>
      <c r="K635" s="29">
        <v>100</v>
      </c>
      <c r="L635" s="29">
        <v>100</v>
      </c>
      <c r="M635" s="29">
        <v>100</v>
      </c>
      <c r="N635" s="29">
        <v>100</v>
      </c>
      <c r="O635" s="29">
        <v>100</v>
      </c>
      <c r="P635" s="29">
        <v>100</v>
      </c>
      <c r="Q635" s="29">
        <v>100</v>
      </c>
      <c r="R635" s="29">
        <v>100</v>
      </c>
      <c r="S635" s="29">
        <v>100</v>
      </c>
      <c r="T635" s="29">
        <v>100</v>
      </c>
      <c r="U635" s="29">
        <v>100</v>
      </c>
    </row>
    <row r="636" spans="1:21" x14ac:dyDescent="0.2">
      <c r="A636" s="1">
        <v>139</v>
      </c>
      <c r="B636" s="1">
        <v>11391010</v>
      </c>
      <c r="C636" s="1">
        <v>50132</v>
      </c>
      <c r="D636" s="1">
        <v>502</v>
      </c>
      <c r="F636" s="25">
        <v>50132</v>
      </c>
      <c r="G636" s="25" t="s">
        <v>31</v>
      </c>
      <c r="H636" s="29">
        <v>0</v>
      </c>
      <c r="I636" s="29">
        <v>0</v>
      </c>
      <c r="J636" s="29">
        <v>0</v>
      </c>
      <c r="K636" s="29">
        <v>0</v>
      </c>
      <c r="L636" s="29">
        <v>0</v>
      </c>
      <c r="M636" s="29">
        <v>0</v>
      </c>
      <c r="N636" s="29">
        <v>0</v>
      </c>
      <c r="O636" s="29">
        <v>0</v>
      </c>
      <c r="P636" s="29">
        <v>0</v>
      </c>
      <c r="Q636" s="29">
        <v>0</v>
      </c>
      <c r="R636" s="29">
        <v>0</v>
      </c>
      <c r="S636" s="29">
        <v>0</v>
      </c>
      <c r="T636" s="29">
        <v>0</v>
      </c>
      <c r="U636" s="29">
        <v>0</v>
      </c>
    </row>
    <row r="637" spans="1:21" x14ac:dyDescent="0.2">
      <c r="A637" s="1">
        <v>139</v>
      </c>
      <c r="B637" s="1">
        <v>11391010</v>
      </c>
      <c r="C637" s="1">
        <v>53310</v>
      </c>
      <c r="D637" s="1">
        <v>530</v>
      </c>
      <c r="F637" s="25">
        <v>53310</v>
      </c>
      <c r="G637" s="25" t="s">
        <v>70</v>
      </c>
      <c r="H637" s="29">
        <v>0</v>
      </c>
      <c r="I637" s="29">
        <v>0</v>
      </c>
      <c r="J637" s="29">
        <v>0</v>
      </c>
      <c r="K637" s="29">
        <v>0</v>
      </c>
      <c r="L637" s="29">
        <v>0</v>
      </c>
      <c r="M637" s="29">
        <v>0</v>
      </c>
      <c r="N637" s="29">
        <v>0</v>
      </c>
      <c r="O637" s="29">
        <v>0</v>
      </c>
      <c r="P637" s="29">
        <v>0</v>
      </c>
      <c r="Q637" s="29">
        <v>0</v>
      </c>
      <c r="R637" s="29">
        <v>0</v>
      </c>
      <c r="S637" s="29">
        <v>0</v>
      </c>
      <c r="T637" s="29">
        <v>0</v>
      </c>
    </row>
    <row r="638" spans="1:21" x14ac:dyDescent="0.2">
      <c r="A638" s="1">
        <v>139</v>
      </c>
      <c r="B638" s="1">
        <v>11391010</v>
      </c>
      <c r="C638" s="1">
        <v>53330</v>
      </c>
      <c r="D638" s="1">
        <v>530</v>
      </c>
      <c r="F638" s="25">
        <v>53330</v>
      </c>
      <c r="G638" s="25" t="s">
        <v>33</v>
      </c>
      <c r="H638" s="29">
        <v>0</v>
      </c>
      <c r="I638" s="29">
        <v>0</v>
      </c>
      <c r="J638" s="29">
        <v>0</v>
      </c>
      <c r="K638" s="29">
        <v>0</v>
      </c>
      <c r="L638" s="29">
        <v>0</v>
      </c>
      <c r="M638" s="29">
        <v>0</v>
      </c>
      <c r="N638" s="29">
        <v>0</v>
      </c>
      <c r="O638" s="29">
        <v>0</v>
      </c>
      <c r="P638" s="29">
        <v>0</v>
      </c>
      <c r="Q638" s="29">
        <v>0</v>
      </c>
      <c r="R638" s="29">
        <v>0</v>
      </c>
      <c r="S638" s="29">
        <v>0</v>
      </c>
      <c r="T638" s="29">
        <v>0</v>
      </c>
      <c r="U638" s="29">
        <v>0</v>
      </c>
    </row>
    <row r="639" spans="1:21" x14ac:dyDescent="0.2">
      <c r="A639" s="1">
        <v>139</v>
      </c>
      <c r="B639" s="1">
        <v>11391010</v>
      </c>
      <c r="C639" s="1">
        <v>53350</v>
      </c>
      <c r="D639" s="1">
        <v>530</v>
      </c>
      <c r="F639" s="25">
        <v>53350</v>
      </c>
      <c r="G639" s="25" t="s">
        <v>34</v>
      </c>
      <c r="H639" s="29">
        <v>4940</v>
      </c>
      <c r="I639" s="29">
        <v>4940</v>
      </c>
      <c r="J639" s="29">
        <v>6607</v>
      </c>
      <c r="K639" s="29">
        <v>5500</v>
      </c>
      <c r="L639" s="29">
        <v>6700</v>
      </c>
      <c r="M639" s="29">
        <v>4000</v>
      </c>
      <c r="N639" s="29">
        <v>4000</v>
      </c>
      <c r="O639" s="29">
        <v>4000</v>
      </c>
      <c r="P639" s="29">
        <v>4000</v>
      </c>
      <c r="Q639" s="29">
        <v>4000</v>
      </c>
      <c r="R639" s="29">
        <v>4000</v>
      </c>
      <c r="S639" s="29">
        <v>4000</v>
      </c>
      <c r="T639" s="29">
        <v>4000</v>
      </c>
      <c r="U639" s="29">
        <v>4000</v>
      </c>
    </row>
    <row r="640" spans="1:21" x14ac:dyDescent="0.2">
      <c r="A640" s="1">
        <v>139</v>
      </c>
      <c r="B640" s="1">
        <v>11391010</v>
      </c>
      <c r="C640" s="1">
        <v>55520</v>
      </c>
      <c r="D640" s="1">
        <v>550</v>
      </c>
      <c r="F640" s="25">
        <v>55520</v>
      </c>
      <c r="G640" s="25" t="s">
        <v>36</v>
      </c>
      <c r="H640" s="29">
        <v>675</v>
      </c>
      <c r="I640" s="29">
        <v>975</v>
      </c>
      <c r="J640" s="29">
        <v>975</v>
      </c>
      <c r="K640" s="29">
        <v>975</v>
      </c>
      <c r="L640" s="29">
        <v>975</v>
      </c>
      <c r="M640" s="29">
        <v>975</v>
      </c>
      <c r="N640" s="29">
        <v>975</v>
      </c>
      <c r="O640" s="29">
        <v>975</v>
      </c>
      <c r="P640" s="29">
        <v>975</v>
      </c>
      <c r="Q640" s="29">
        <v>0</v>
      </c>
      <c r="R640" s="29">
        <v>0</v>
      </c>
      <c r="S640" s="29">
        <v>0</v>
      </c>
      <c r="T640" s="29">
        <v>0</v>
      </c>
      <c r="U640" s="29">
        <v>0</v>
      </c>
    </row>
    <row r="641" spans="1:21" x14ac:dyDescent="0.2">
      <c r="A641" s="1">
        <v>139</v>
      </c>
      <c r="B641" s="1">
        <v>11391010</v>
      </c>
      <c r="C641" s="1">
        <v>55530</v>
      </c>
      <c r="D641" s="1">
        <v>550</v>
      </c>
      <c r="F641" s="25">
        <v>55530</v>
      </c>
      <c r="G641" s="25" t="s">
        <v>37</v>
      </c>
      <c r="H641" s="29">
        <v>2530</v>
      </c>
      <c r="I641" s="29">
        <v>2750</v>
      </c>
      <c r="J641" s="29">
        <v>2350</v>
      </c>
      <c r="K641" s="29">
        <v>2750</v>
      </c>
      <c r="L641" s="29">
        <v>2750</v>
      </c>
      <c r="M641" s="29">
        <v>2000</v>
      </c>
      <c r="N641" s="29">
        <v>2000</v>
      </c>
      <c r="O641" s="29">
        <v>2000</v>
      </c>
      <c r="P641" s="29">
        <v>2000</v>
      </c>
      <c r="Q641" s="29">
        <v>2000</v>
      </c>
      <c r="R641" s="29">
        <v>2000</v>
      </c>
      <c r="S641" s="29">
        <v>2000</v>
      </c>
      <c r="T641" s="29">
        <v>2000</v>
      </c>
      <c r="U641" s="29">
        <v>4850</v>
      </c>
    </row>
    <row r="642" spans="1:21" x14ac:dyDescent="0.2">
      <c r="A642" s="1">
        <v>139</v>
      </c>
      <c r="B642" s="1">
        <v>11391010</v>
      </c>
      <c r="C642" s="1">
        <v>56610</v>
      </c>
      <c r="D642" s="1">
        <v>560</v>
      </c>
      <c r="F642" s="25">
        <v>56610</v>
      </c>
      <c r="G642" s="25" t="s">
        <v>38</v>
      </c>
      <c r="H642" s="29">
        <v>1350</v>
      </c>
      <c r="I642" s="29">
        <v>1350</v>
      </c>
      <c r="J642" s="29">
        <v>1350</v>
      </c>
      <c r="K642" s="29">
        <v>1000</v>
      </c>
      <c r="L642" s="29">
        <v>1000</v>
      </c>
      <c r="M642" s="29">
        <v>1000</v>
      </c>
      <c r="N642" s="29">
        <v>1000</v>
      </c>
      <c r="O642" s="29">
        <v>1000</v>
      </c>
      <c r="P642" s="29">
        <v>1000</v>
      </c>
      <c r="Q642" s="29">
        <v>500</v>
      </c>
      <c r="R642" s="29">
        <v>500</v>
      </c>
      <c r="S642" s="29">
        <v>500</v>
      </c>
      <c r="T642" s="29">
        <v>500</v>
      </c>
      <c r="U642" s="29">
        <v>500</v>
      </c>
    </row>
    <row r="643" spans="1:21" x14ac:dyDescent="0.2">
      <c r="A643" s="1">
        <v>139</v>
      </c>
      <c r="B643" s="1">
        <v>11391010</v>
      </c>
      <c r="C643" s="1">
        <v>56615</v>
      </c>
      <c r="D643" s="1">
        <v>560</v>
      </c>
      <c r="F643" s="25">
        <v>56615</v>
      </c>
      <c r="G643" s="25" t="s">
        <v>39</v>
      </c>
      <c r="H643" s="29">
        <v>18000</v>
      </c>
      <c r="I643" s="29">
        <v>18000</v>
      </c>
      <c r="J643" s="29">
        <v>15000</v>
      </c>
      <c r="K643" s="29">
        <v>12000</v>
      </c>
      <c r="L643" s="29">
        <v>5000</v>
      </c>
      <c r="M643" s="29">
        <v>3720</v>
      </c>
      <c r="N643" s="29">
        <v>3720</v>
      </c>
      <c r="O643" s="29">
        <v>3720</v>
      </c>
      <c r="P643" s="29">
        <v>3720</v>
      </c>
      <c r="Q643" s="29">
        <v>0</v>
      </c>
      <c r="R643" s="29">
        <v>0</v>
      </c>
      <c r="S643" s="29">
        <v>0</v>
      </c>
      <c r="T643" s="29">
        <v>0</v>
      </c>
      <c r="U643" s="29">
        <v>0</v>
      </c>
    </row>
    <row r="644" spans="1:21" x14ac:dyDescent="0.2">
      <c r="A644" s="1">
        <v>139</v>
      </c>
      <c r="B644" s="1">
        <v>11391010</v>
      </c>
      <c r="C644" s="1">
        <v>56623</v>
      </c>
      <c r="D644" s="1">
        <v>560</v>
      </c>
      <c r="F644" s="25">
        <v>56623</v>
      </c>
      <c r="G644" s="25" t="s">
        <v>96</v>
      </c>
      <c r="H644" s="29">
        <v>0</v>
      </c>
      <c r="I644" s="29">
        <v>0</v>
      </c>
      <c r="J644" s="29">
        <v>0</v>
      </c>
      <c r="K644" s="29">
        <v>0</v>
      </c>
      <c r="L644" s="29">
        <v>0</v>
      </c>
      <c r="M644" s="29">
        <v>0</v>
      </c>
      <c r="N644" s="29">
        <v>0</v>
      </c>
      <c r="O644" s="29">
        <v>0</v>
      </c>
      <c r="P644" s="29">
        <v>0</v>
      </c>
      <c r="Q644" s="29">
        <v>0</v>
      </c>
      <c r="R644" s="29">
        <v>0</v>
      </c>
      <c r="S644" s="29">
        <v>0</v>
      </c>
      <c r="T644" s="29">
        <v>0</v>
      </c>
      <c r="U644" s="29">
        <v>0</v>
      </c>
    </row>
    <row r="645" spans="1:21" x14ac:dyDescent="0.2">
      <c r="A645" s="1">
        <v>139</v>
      </c>
      <c r="B645" s="1">
        <v>11391010</v>
      </c>
      <c r="C645" s="1">
        <v>56655</v>
      </c>
      <c r="D645" s="1">
        <v>560</v>
      </c>
      <c r="F645" s="25">
        <v>56655</v>
      </c>
      <c r="G645" s="25" t="s">
        <v>40</v>
      </c>
      <c r="H645" s="29">
        <v>2330</v>
      </c>
      <c r="I645" s="29">
        <v>3700</v>
      </c>
      <c r="J645" s="29">
        <v>4270</v>
      </c>
      <c r="K645" s="29">
        <v>4120</v>
      </c>
      <c r="L645" s="29">
        <v>4120</v>
      </c>
      <c r="M645" s="29">
        <v>3120</v>
      </c>
      <c r="N645" s="29">
        <v>3120</v>
      </c>
      <c r="O645" s="29">
        <v>3120</v>
      </c>
      <c r="P645" s="29">
        <v>3120</v>
      </c>
      <c r="Q645" s="29">
        <v>3120</v>
      </c>
      <c r="R645" s="29">
        <v>3120</v>
      </c>
      <c r="S645" s="29">
        <v>3120</v>
      </c>
      <c r="T645" s="29">
        <v>3120</v>
      </c>
      <c r="U645" s="29">
        <v>1000</v>
      </c>
    </row>
    <row r="646" spans="1:21" x14ac:dyDescent="0.2">
      <c r="A646" s="1">
        <v>139</v>
      </c>
      <c r="B646" s="1">
        <v>11391010</v>
      </c>
      <c r="C646" s="1">
        <v>56656</v>
      </c>
      <c r="D646" s="1">
        <v>560</v>
      </c>
      <c r="F646" s="25">
        <v>56656</v>
      </c>
      <c r="G646" s="25" t="s">
        <v>41</v>
      </c>
      <c r="H646" s="29">
        <v>2160</v>
      </c>
      <c r="I646" s="29">
        <v>2500</v>
      </c>
      <c r="J646" s="29">
        <v>1000</v>
      </c>
      <c r="K646" s="29">
        <v>2500</v>
      </c>
      <c r="L646" s="29">
        <v>0</v>
      </c>
      <c r="M646" s="29">
        <v>0</v>
      </c>
      <c r="N646" s="29">
        <v>0</v>
      </c>
      <c r="O646" s="29">
        <v>0</v>
      </c>
      <c r="P646" s="29">
        <v>0</v>
      </c>
      <c r="Q646" s="29">
        <v>0</v>
      </c>
      <c r="R646" s="29">
        <v>0</v>
      </c>
      <c r="S646" s="29">
        <v>0</v>
      </c>
      <c r="T646" s="29">
        <v>0</v>
      </c>
      <c r="U646" s="29">
        <v>0</v>
      </c>
    </row>
    <row r="647" spans="1:21" x14ac:dyDescent="0.2">
      <c r="A647" s="1">
        <v>139</v>
      </c>
      <c r="B647" s="1">
        <v>11391010</v>
      </c>
      <c r="C647" s="1">
        <v>56657</v>
      </c>
      <c r="D647" s="1">
        <v>560</v>
      </c>
      <c r="F647" s="25">
        <v>56657</v>
      </c>
      <c r="G647" s="25" t="s">
        <v>151</v>
      </c>
      <c r="H647" s="29">
        <v>0</v>
      </c>
      <c r="I647" s="29">
        <v>0</v>
      </c>
      <c r="J647" s="29">
        <v>0</v>
      </c>
      <c r="K647" s="29">
        <v>0</v>
      </c>
      <c r="L647" s="29">
        <v>0</v>
      </c>
      <c r="M647" s="29">
        <v>0</v>
      </c>
      <c r="N647" s="29">
        <v>0</v>
      </c>
      <c r="O647" s="29">
        <v>0</v>
      </c>
      <c r="P647" s="29">
        <v>0</v>
      </c>
      <c r="Q647" s="29">
        <v>0</v>
      </c>
      <c r="R647" s="29">
        <v>0</v>
      </c>
      <c r="S647" s="29">
        <v>0</v>
      </c>
      <c r="T647" s="29">
        <v>0</v>
      </c>
      <c r="U647" s="29">
        <v>0</v>
      </c>
    </row>
    <row r="648" spans="1:21" x14ac:dyDescent="0.2">
      <c r="A648" s="1">
        <v>139</v>
      </c>
      <c r="B648" s="1">
        <v>11391010</v>
      </c>
      <c r="C648" s="1">
        <v>56662</v>
      </c>
      <c r="D648" s="1">
        <v>560</v>
      </c>
      <c r="F648" s="25">
        <v>56662</v>
      </c>
      <c r="G648" s="25" t="s">
        <v>42</v>
      </c>
      <c r="H648" s="29">
        <v>0</v>
      </c>
      <c r="I648" s="29">
        <v>0</v>
      </c>
      <c r="J648" s="29">
        <v>0</v>
      </c>
      <c r="K648" s="29">
        <v>0</v>
      </c>
      <c r="L648" s="29">
        <v>0</v>
      </c>
      <c r="M648" s="29">
        <v>0</v>
      </c>
      <c r="N648" s="29">
        <v>0</v>
      </c>
      <c r="O648" s="29">
        <v>0</v>
      </c>
      <c r="P648" s="29">
        <v>0</v>
      </c>
      <c r="Q648" s="29">
        <v>0</v>
      </c>
      <c r="R648" s="29">
        <v>0</v>
      </c>
      <c r="S648" s="29">
        <v>0</v>
      </c>
      <c r="T648" s="29">
        <v>0</v>
      </c>
      <c r="U648" s="29">
        <v>0</v>
      </c>
    </row>
    <row r="649" spans="1:21" x14ac:dyDescent="0.2">
      <c r="A649" s="1">
        <v>139</v>
      </c>
      <c r="B649" s="1">
        <v>11391010</v>
      </c>
      <c r="C649" s="1">
        <v>56694</v>
      </c>
      <c r="D649" s="1">
        <v>560</v>
      </c>
      <c r="F649" s="25">
        <v>56694</v>
      </c>
      <c r="G649" s="25" t="s">
        <v>45</v>
      </c>
      <c r="H649" s="29">
        <v>450000</v>
      </c>
      <c r="I649" s="29">
        <v>250000</v>
      </c>
      <c r="J649" s="29">
        <v>200000</v>
      </c>
      <c r="K649" s="29">
        <v>200000</v>
      </c>
      <c r="L649" s="29">
        <v>200000</v>
      </c>
      <c r="M649" s="29">
        <v>225000</v>
      </c>
      <c r="N649" s="29">
        <v>25000</v>
      </c>
      <c r="O649" s="29">
        <v>25000</v>
      </c>
      <c r="P649" s="29">
        <v>25000</v>
      </c>
      <c r="Q649" s="29">
        <v>14000</v>
      </c>
      <c r="R649" s="29">
        <v>14000</v>
      </c>
      <c r="S649" s="29">
        <v>10000</v>
      </c>
      <c r="T649" s="29">
        <v>10000</v>
      </c>
      <c r="U649" s="29">
        <v>10000</v>
      </c>
    </row>
    <row r="650" spans="1:21" x14ac:dyDescent="0.2">
      <c r="A650" s="1">
        <v>139</v>
      </c>
      <c r="B650" s="1">
        <v>11391010</v>
      </c>
      <c r="C650" s="1">
        <v>56695</v>
      </c>
      <c r="D650" s="1">
        <v>560</v>
      </c>
      <c r="F650" s="25">
        <v>56695</v>
      </c>
      <c r="G650" s="25" t="s">
        <v>74</v>
      </c>
      <c r="H650" s="29">
        <v>12000</v>
      </c>
      <c r="I650" s="29">
        <v>12000</v>
      </c>
      <c r="J650" s="29">
        <v>12000</v>
      </c>
      <c r="K650" s="29">
        <v>0</v>
      </c>
      <c r="L650" s="29">
        <v>0</v>
      </c>
      <c r="M650" s="29">
        <v>0</v>
      </c>
      <c r="N650" s="29">
        <v>0</v>
      </c>
      <c r="O650" s="29">
        <v>10000</v>
      </c>
      <c r="P650" s="29">
        <v>10000</v>
      </c>
      <c r="Q650" s="29">
        <v>10000</v>
      </c>
      <c r="R650" s="29">
        <v>10000</v>
      </c>
      <c r="S650" s="29">
        <v>10000</v>
      </c>
      <c r="T650" s="29">
        <v>10000</v>
      </c>
      <c r="U650" s="29">
        <v>10000</v>
      </c>
    </row>
    <row r="651" spans="1:21" x14ac:dyDescent="0.2">
      <c r="A651" s="1">
        <v>139</v>
      </c>
      <c r="B651" s="1">
        <v>11391010</v>
      </c>
      <c r="C651" s="1">
        <v>56696</v>
      </c>
      <c r="D651" s="1">
        <v>560</v>
      </c>
      <c r="F651" s="25">
        <v>56696</v>
      </c>
      <c r="G651" s="25" t="s">
        <v>46</v>
      </c>
      <c r="H651" s="29">
        <v>0</v>
      </c>
      <c r="I651" s="29">
        <v>0</v>
      </c>
      <c r="J651" s="29">
        <v>0</v>
      </c>
      <c r="K651" s="29">
        <v>0</v>
      </c>
      <c r="L651" s="29">
        <v>0</v>
      </c>
      <c r="M651" s="29">
        <v>0</v>
      </c>
      <c r="N651" s="29">
        <v>200000</v>
      </c>
      <c r="O651" s="29">
        <v>0</v>
      </c>
      <c r="P651" s="29">
        <v>0</v>
      </c>
      <c r="Q651" s="29">
        <v>0</v>
      </c>
      <c r="R651" s="29">
        <v>0</v>
      </c>
      <c r="S651" s="29">
        <v>0</v>
      </c>
      <c r="T651" s="29">
        <v>0</v>
      </c>
      <c r="U651" s="29">
        <v>0</v>
      </c>
    </row>
    <row r="652" spans="1:21" x14ac:dyDescent="0.2">
      <c r="A652" s="1">
        <v>139</v>
      </c>
      <c r="B652" s="1">
        <v>11391010</v>
      </c>
      <c r="C652" s="1">
        <v>56699</v>
      </c>
      <c r="D652" s="1">
        <v>560</v>
      </c>
      <c r="F652" s="25">
        <v>56699</v>
      </c>
      <c r="G652" s="25" t="s">
        <v>79</v>
      </c>
      <c r="H652" s="29">
        <v>0</v>
      </c>
      <c r="I652" s="29">
        <v>0</v>
      </c>
      <c r="J652" s="29">
        <v>0</v>
      </c>
      <c r="K652" s="29">
        <v>0</v>
      </c>
      <c r="L652" s="29">
        <v>0</v>
      </c>
      <c r="M652" s="29">
        <v>0</v>
      </c>
      <c r="N652" s="29">
        <v>0</v>
      </c>
      <c r="O652" s="29">
        <v>0</v>
      </c>
      <c r="P652" s="29">
        <v>0</v>
      </c>
      <c r="Q652" s="29">
        <v>0</v>
      </c>
      <c r="R652" s="29">
        <v>0</v>
      </c>
      <c r="S652" s="29">
        <v>0</v>
      </c>
      <c r="T652" s="29">
        <v>0</v>
      </c>
      <c r="U652" s="29">
        <v>0</v>
      </c>
    </row>
    <row r="653" spans="1:21" ht="15" thickBot="1" x14ac:dyDescent="0.25">
      <c r="A653" s="1" t="s">
        <v>47</v>
      </c>
    </row>
    <row r="654" spans="1:21" ht="15" thickTop="1" x14ac:dyDescent="0.2">
      <c r="A654" s="1" t="s">
        <v>47</v>
      </c>
      <c r="B654" s="1">
        <v>11391010</v>
      </c>
      <c r="C654" s="31"/>
      <c r="D654" s="31"/>
      <c r="E654" s="31"/>
      <c r="F654" s="32" t="s">
        <v>169</v>
      </c>
      <c r="G654" s="32"/>
      <c r="H654" s="33">
        <f>SUM(H633:H653)</f>
        <v>1259146</v>
      </c>
      <c r="I654" s="33">
        <f t="shared" ref="I654:S654" si="129">SUM(I633:I653)</f>
        <v>947690</v>
      </c>
      <c r="J654" s="33">
        <f t="shared" si="129"/>
        <v>802448</v>
      </c>
      <c r="K654" s="33">
        <f t="shared" si="129"/>
        <v>813409</v>
      </c>
      <c r="L654" s="33">
        <f t="shared" si="129"/>
        <v>849910</v>
      </c>
      <c r="M654" s="33">
        <f t="shared" si="129"/>
        <v>957124</v>
      </c>
      <c r="N654" s="33">
        <f t="shared" si="129"/>
        <v>958785</v>
      </c>
      <c r="O654" s="33">
        <f t="shared" si="129"/>
        <v>775808</v>
      </c>
      <c r="P654" s="33">
        <f t="shared" si="129"/>
        <v>775808</v>
      </c>
      <c r="Q654" s="33">
        <f t="shared" si="129"/>
        <v>775672</v>
      </c>
      <c r="R654" s="33">
        <f t="shared" si="129"/>
        <v>823258</v>
      </c>
      <c r="S654" s="33">
        <f t="shared" si="129"/>
        <v>763453</v>
      </c>
      <c r="T654" s="33">
        <f t="shared" ref="T654" si="130">SUM(T633:T653)</f>
        <v>763452</v>
      </c>
      <c r="U654" s="33">
        <f t="shared" ref="U654" si="131">SUM(U633:U653)</f>
        <v>768503</v>
      </c>
    </row>
    <row r="656" spans="1:21" x14ac:dyDescent="0.2">
      <c r="A656" s="1" t="s">
        <v>47</v>
      </c>
      <c r="F656" s="28" t="s">
        <v>170</v>
      </c>
    </row>
    <row r="657" spans="1:21" x14ac:dyDescent="0.2">
      <c r="A657" s="1">
        <v>139</v>
      </c>
      <c r="B657" s="1">
        <v>11391560</v>
      </c>
      <c r="C657" s="1">
        <v>50110</v>
      </c>
      <c r="D657" s="1">
        <v>500</v>
      </c>
      <c r="F657" s="25">
        <v>50110</v>
      </c>
      <c r="G657" s="25" t="s">
        <v>28</v>
      </c>
      <c r="H657" s="29">
        <v>0</v>
      </c>
      <c r="I657" s="29">
        <v>0</v>
      </c>
      <c r="J657" s="29">
        <v>0</v>
      </c>
      <c r="K657" s="29">
        <v>11000</v>
      </c>
      <c r="L657" s="29">
        <v>11000</v>
      </c>
      <c r="M657" s="29">
        <v>11000</v>
      </c>
      <c r="N657" s="29">
        <v>11000</v>
      </c>
      <c r="O657" s="29">
        <v>7000</v>
      </c>
      <c r="P657" s="29">
        <v>11000</v>
      </c>
      <c r="Q657" s="29">
        <v>9000</v>
      </c>
      <c r="R657" s="29">
        <v>9000</v>
      </c>
      <c r="S657" s="29">
        <v>9000</v>
      </c>
      <c r="T657" s="29">
        <v>9000</v>
      </c>
      <c r="U657" s="29">
        <v>9000</v>
      </c>
    </row>
    <row r="658" spans="1:21" x14ac:dyDescent="0.2">
      <c r="A658" s="1">
        <v>139</v>
      </c>
      <c r="B658" s="1">
        <v>11391560</v>
      </c>
      <c r="C658" s="1">
        <v>56694</v>
      </c>
      <c r="D658" s="1">
        <v>560</v>
      </c>
      <c r="F658" s="25">
        <v>56694</v>
      </c>
      <c r="G658" s="25" t="s">
        <v>45</v>
      </c>
      <c r="H658" s="29">
        <v>0</v>
      </c>
      <c r="I658" s="29">
        <v>0</v>
      </c>
      <c r="J658" s="29">
        <v>0</v>
      </c>
      <c r="K658" s="29">
        <v>1000</v>
      </c>
      <c r="L658" s="29">
        <v>1000</v>
      </c>
      <c r="M658" s="29">
        <v>1000</v>
      </c>
      <c r="N658" s="29">
        <v>1000</v>
      </c>
      <c r="O658" s="29">
        <v>1000</v>
      </c>
      <c r="P658" s="29">
        <v>1000</v>
      </c>
      <c r="Q658" s="29">
        <v>1000</v>
      </c>
      <c r="R658" s="29">
        <v>1000</v>
      </c>
      <c r="S658" s="29">
        <v>1000</v>
      </c>
      <c r="T658" s="29">
        <v>1000</v>
      </c>
      <c r="U658" s="29">
        <v>1000</v>
      </c>
    </row>
    <row r="659" spans="1:21" ht="15" thickBot="1" x14ac:dyDescent="0.25">
      <c r="A659" s="1" t="s">
        <v>47</v>
      </c>
    </row>
    <row r="660" spans="1:21" ht="15" thickTop="1" x14ac:dyDescent="0.2">
      <c r="A660" s="1" t="s">
        <v>47</v>
      </c>
      <c r="B660" s="1">
        <v>11391560</v>
      </c>
      <c r="C660" s="31"/>
      <c r="D660" s="31"/>
      <c r="E660" s="31"/>
      <c r="F660" s="32" t="s">
        <v>171</v>
      </c>
      <c r="G660" s="32"/>
      <c r="H660" s="33">
        <f>SUM(H657:H659)</f>
        <v>0</v>
      </c>
      <c r="I660" s="33">
        <f t="shared" ref="I660:S660" si="132">SUM(I657:I659)</f>
        <v>0</v>
      </c>
      <c r="J660" s="33">
        <f t="shared" si="132"/>
        <v>0</v>
      </c>
      <c r="K660" s="33">
        <f t="shared" si="132"/>
        <v>12000</v>
      </c>
      <c r="L660" s="33">
        <f t="shared" si="132"/>
        <v>12000</v>
      </c>
      <c r="M660" s="33">
        <f t="shared" si="132"/>
        <v>12000</v>
      </c>
      <c r="N660" s="33">
        <f t="shared" si="132"/>
        <v>12000</v>
      </c>
      <c r="O660" s="33">
        <f t="shared" si="132"/>
        <v>8000</v>
      </c>
      <c r="P660" s="33">
        <f t="shared" si="132"/>
        <v>12000</v>
      </c>
      <c r="Q660" s="33">
        <f t="shared" si="132"/>
        <v>10000</v>
      </c>
      <c r="R660" s="33">
        <f t="shared" si="132"/>
        <v>10000</v>
      </c>
      <c r="S660" s="33">
        <f t="shared" si="132"/>
        <v>10000</v>
      </c>
      <c r="T660" s="33">
        <f t="shared" ref="T660" si="133">SUM(T657:T659)</f>
        <v>10000</v>
      </c>
      <c r="U660" s="33">
        <f t="shared" ref="U660" si="134">SUM(U657:U659)</f>
        <v>10000</v>
      </c>
    </row>
    <row r="661" spans="1:21" x14ac:dyDescent="0.2">
      <c r="A661" s="1" t="s">
        <v>47</v>
      </c>
    </row>
    <row r="662" spans="1:21" x14ac:dyDescent="0.2">
      <c r="A662" s="1" t="s">
        <v>172</v>
      </c>
    </row>
    <row r="663" spans="1:21" x14ac:dyDescent="0.2">
      <c r="F663" s="28" t="s">
        <v>51</v>
      </c>
    </row>
    <row r="664" spans="1:21" x14ac:dyDescent="0.2">
      <c r="A664" s="1" t="s">
        <v>47</v>
      </c>
      <c r="F664" s="25">
        <v>500</v>
      </c>
      <c r="G664" s="25" t="s">
        <v>53</v>
      </c>
      <c r="H664" s="29">
        <f t="shared" ref="H664:U674" si="135">SUMIF($D$633:$D$661,$F664,H$633:H$661)</f>
        <v>763661</v>
      </c>
      <c r="I664" s="29">
        <f t="shared" si="135"/>
        <v>650975</v>
      </c>
      <c r="J664" s="29">
        <f t="shared" si="135"/>
        <v>558646</v>
      </c>
      <c r="K664" s="29">
        <f t="shared" si="135"/>
        <v>595464</v>
      </c>
      <c r="L664" s="29">
        <f t="shared" si="135"/>
        <v>640265</v>
      </c>
      <c r="M664" s="29">
        <f t="shared" si="135"/>
        <v>728209</v>
      </c>
      <c r="N664" s="29">
        <f t="shared" si="135"/>
        <v>729870</v>
      </c>
      <c r="O664" s="29">
        <f t="shared" si="135"/>
        <v>732893</v>
      </c>
      <c r="P664" s="29">
        <f t="shared" si="135"/>
        <v>736893</v>
      </c>
      <c r="Q664" s="29">
        <f t="shared" si="135"/>
        <v>750952</v>
      </c>
      <c r="R664" s="29">
        <f t="shared" si="135"/>
        <v>798538</v>
      </c>
      <c r="S664" s="29">
        <f t="shared" si="135"/>
        <v>742733</v>
      </c>
      <c r="T664" s="29">
        <f t="shared" si="135"/>
        <v>742732</v>
      </c>
      <c r="U664" s="29">
        <f t="shared" si="135"/>
        <v>747053</v>
      </c>
    </row>
    <row r="665" spans="1:21" x14ac:dyDescent="0.2">
      <c r="A665" s="1" t="s">
        <v>47</v>
      </c>
      <c r="F665" s="25">
        <v>501</v>
      </c>
      <c r="G665" s="25" t="s">
        <v>30</v>
      </c>
      <c r="H665" s="29">
        <f t="shared" si="135"/>
        <v>1500</v>
      </c>
      <c r="I665" s="29">
        <f t="shared" si="135"/>
        <v>500</v>
      </c>
      <c r="J665" s="29">
        <f t="shared" si="135"/>
        <v>250</v>
      </c>
      <c r="K665" s="29">
        <f t="shared" si="135"/>
        <v>100</v>
      </c>
      <c r="L665" s="29">
        <f t="shared" si="135"/>
        <v>100</v>
      </c>
      <c r="M665" s="29">
        <f t="shared" si="135"/>
        <v>100</v>
      </c>
      <c r="N665" s="29">
        <f t="shared" si="135"/>
        <v>100</v>
      </c>
      <c r="O665" s="29">
        <f t="shared" si="135"/>
        <v>100</v>
      </c>
      <c r="P665" s="29">
        <f t="shared" si="135"/>
        <v>100</v>
      </c>
      <c r="Q665" s="29">
        <f t="shared" si="135"/>
        <v>100</v>
      </c>
      <c r="R665" s="29">
        <f t="shared" si="135"/>
        <v>100</v>
      </c>
      <c r="S665" s="29">
        <f t="shared" si="135"/>
        <v>100</v>
      </c>
      <c r="T665" s="29">
        <f t="shared" si="135"/>
        <v>100</v>
      </c>
      <c r="U665" s="29">
        <f t="shared" si="135"/>
        <v>100</v>
      </c>
    </row>
    <row r="666" spans="1:21" x14ac:dyDescent="0.2">
      <c r="F666" s="25" t="s">
        <v>54</v>
      </c>
      <c r="G666" s="25" t="s">
        <v>55</v>
      </c>
      <c r="H666" s="29">
        <f t="shared" si="135"/>
        <v>0</v>
      </c>
      <c r="I666" s="29">
        <f t="shared" si="135"/>
        <v>0</v>
      </c>
      <c r="J666" s="29">
        <f t="shared" si="135"/>
        <v>0</v>
      </c>
      <c r="K666" s="29">
        <f t="shared" si="135"/>
        <v>0</v>
      </c>
      <c r="L666" s="29">
        <f t="shared" si="135"/>
        <v>0</v>
      </c>
      <c r="M666" s="29">
        <f t="shared" si="135"/>
        <v>0</v>
      </c>
      <c r="N666" s="29">
        <f t="shared" si="135"/>
        <v>0</v>
      </c>
      <c r="O666" s="29">
        <f t="shared" si="135"/>
        <v>0</v>
      </c>
      <c r="P666" s="29">
        <f t="shared" si="135"/>
        <v>0</v>
      </c>
      <c r="Q666" s="29">
        <f t="shared" si="135"/>
        <v>0</v>
      </c>
      <c r="R666" s="29">
        <f t="shared" si="135"/>
        <v>0</v>
      </c>
      <c r="S666" s="29">
        <f t="shared" si="135"/>
        <v>0</v>
      </c>
      <c r="T666" s="29">
        <f t="shared" si="135"/>
        <v>0</v>
      </c>
      <c r="U666" s="29">
        <f t="shared" si="135"/>
        <v>0</v>
      </c>
    </row>
    <row r="667" spans="1:21" x14ac:dyDescent="0.2">
      <c r="A667" s="1" t="s">
        <v>47</v>
      </c>
      <c r="F667" s="25">
        <v>502</v>
      </c>
      <c r="G667" s="25" t="s">
        <v>56</v>
      </c>
      <c r="H667" s="29">
        <f t="shared" si="135"/>
        <v>0</v>
      </c>
      <c r="I667" s="29">
        <f t="shared" si="135"/>
        <v>0</v>
      </c>
      <c r="J667" s="29">
        <f t="shared" si="135"/>
        <v>0</v>
      </c>
      <c r="K667" s="29">
        <f t="shared" si="135"/>
        <v>0</v>
      </c>
      <c r="L667" s="29">
        <f t="shared" si="135"/>
        <v>0</v>
      </c>
      <c r="M667" s="29">
        <f t="shared" si="135"/>
        <v>0</v>
      </c>
      <c r="N667" s="29">
        <f t="shared" si="135"/>
        <v>0</v>
      </c>
      <c r="O667" s="29">
        <f t="shared" si="135"/>
        <v>0</v>
      </c>
      <c r="P667" s="29">
        <f t="shared" si="135"/>
        <v>0</v>
      </c>
      <c r="Q667" s="29">
        <f t="shared" si="135"/>
        <v>0</v>
      </c>
      <c r="R667" s="29">
        <f t="shared" si="135"/>
        <v>0</v>
      </c>
      <c r="S667" s="29">
        <f t="shared" si="135"/>
        <v>0</v>
      </c>
      <c r="T667" s="29">
        <f t="shared" si="135"/>
        <v>0</v>
      </c>
      <c r="U667" s="29">
        <f t="shared" si="135"/>
        <v>0</v>
      </c>
    </row>
    <row r="668" spans="1:21" x14ac:dyDescent="0.2">
      <c r="A668" s="1" t="s">
        <v>47</v>
      </c>
      <c r="F668" s="25">
        <v>520</v>
      </c>
      <c r="G668" s="25" t="s">
        <v>57</v>
      </c>
      <c r="H668" s="29">
        <f t="shared" si="135"/>
        <v>0</v>
      </c>
      <c r="I668" s="29">
        <f t="shared" si="135"/>
        <v>0</v>
      </c>
      <c r="J668" s="29">
        <f t="shared" si="135"/>
        <v>0</v>
      </c>
      <c r="K668" s="29">
        <f t="shared" si="135"/>
        <v>0</v>
      </c>
      <c r="L668" s="29">
        <f t="shared" si="135"/>
        <v>0</v>
      </c>
      <c r="M668" s="29">
        <f t="shared" si="135"/>
        <v>0</v>
      </c>
      <c r="N668" s="29">
        <f t="shared" si="135"/>
        <v>0</v>
      </c>
      <c r="O668" s="29">
        <f t="shared" si="135"/>
        <v>0</v>
      </c>
      <c r="P668" s="29">
        <f t="shared" si="135"/>
        <v>0</v>
      </c>
      <c r="Q668" s="29">
        <f t="shared" si="135"/>
        <v>0</v>
      </c>
      <c r="R668" s="29">
        <f t="shared" si="135"/>
        <v>0</v>
      </c>
      <c r="S668" s="29">
        <f t="shared" si="135"/>
        <v>0</v>
      </c>
      <c r="T668" s="29">
        <f t="shared" si="135"/>
        <v>0</v>
      </c>
      <c r="U668" s="29">
        <f t="shared" si="135"/>
        <v>0</v>
      </c>
    </row>
    <row r="669" spans="1:21" x14ac:dyDescent="0.2">
      <c r="A669" s="1" t="s">
        <v>47</v>
      </c>
      <c r="F669" s="25">
        <v>530</v>
      </c>
      <c r="G669" s="25" t="s">
        <v>58</v>
      </c>
      <c r="H669" s="29">
        <f t="shared" si="135"/>
        <v>4940</v>
      </c>
      <c r="I669" s="29">
        <f t="shared" si="135"/>
        <v>4940</v>
      </c>
      <c r="J669" s="29">
        <f t="shared" si="135"/>
        <v>6607</v>
      </c>
      <c r="K669" s="29">
        <f t="shared" si="135"/>
        <v>5500</v>
      </c>
      <c r="L669" s="29">
        <f t="shared" si="135"/>
        <v>6700</v>
      </c>
      <c r="M669" s="29">
        <f t="shared" si="135"/>
        <v>4000</v>
      </c>
      <c r="N669" s="29">
        <f t="shared" si="135"/>
        <v>4000</v>
      </c>
      <c r="O669" s="29">
        <f t="shared" si="135"/>
        <v>4000</v>
      </c>
      <c r="P669" s="29">
        <f t="shared" si="135"/>
        <v>4000</v>
      </c>
      <c r="Q669" s="29">
        <f t="shared" si="135"/>
        <v>4000</v>
      </c>
      <c r="R669" s="29">
        <f t="shared" si="135"/>
        <v>4000</v>
      </c>
      <c r="S669" s="29">
        <f t="shared" si="135"/>
        <v>4000</v>
      </c>
      <c r="T669" s="29">
        <f t="shared" si="135"/>
        <v>4000</v>
      </c>
      <c r="U669" s="29">
        <f t="shared" si="135"/>
        <v>4000</v>
      </c>
    </row>
    <row r="670" spans="1:21" x14ac:dyDescent="0.2">
      <c r="A670" s="1" t="s">
        <v>47</v>
      </c>
      <c r="F670" s="25">
        <v>540</v>
      </c>
      <c r="G670" s="25" t="s">
        <v>59</v>
      </c>
      <c r="H670" s="29">
        <f t="shared" si="135"/>
        <v>0</v>
      </c>
      <c r="I670" s="29">
        <f t="shared" si="135"/>
        <v>0</v>
      </c>
      <c r="J670" s="29">
        <f t="shared" si="135"/>
        <v>0</v>
      </c>
      <c r="K670" s="29">
        <f t="shared" si="135"/>
        <v>0</v>
      </c>
      <c r="L670" s="29">
        <f t="shared" si="135"/>
        <v>0</v>
      </c>
      <c r="M670" s="29">
        <f t="shared" si="135"/>
        <v>0</v>
      </c>
      <c r="N670" s="29">
        <f t="shared" si="135"/>
        <v>0</v>
      </c>
      <c r="O670" s="29">
        <f t="shared" si="135"/>
        <v>0</v>
      </c>
      <c r="P670" s="29">
        <f t="shared" si="135"/>
        <v>0</v>
      </c>
      <c r="Q670" s="29">
        <f t="shared" si="135"/>
        <v>0</v>
      </c>
      <c r="R670" s="29">
        <f t="shared" si="135"/>
        <v>0</v>
      </c>
      <c r="S670" s="29">
        <f t="shared" si="135"/>
        <v>0</v>
      </c>
      <c r="T670" s="29">
        <f t="shared" si="135"/>
        <v>0</v>
      </c>
      <c r="U670" s="29">
        <f t="shared" si="135"/>
        <v>0</v>
      </c>
    </row>
    <row r="671" spans="1:21" x14ac:dyDescent="0.2">
      <c r="A671" s="1" t="s">
        <v>47</v>
      </c>
      <c r="F671" s="25">
        <v>550</v>
      </c>
      <c r="G671" s="25" t="s">
        <v>60</v>
      </c>
      <c r="H671" s="29">
        <f t="shared" si="135"/>
        <v>3205</v>
      </c>
      <c r="I671" s="29">
        <f t="shared" si="135"/>
        <v>3725</v>
      </c>
      <c r="J671" s="29">
        <f t="shared" si="135"/>
        <v>3325</v>
      </c>
      <c r="K671" s="29">
        <f t="shared" si="135"/>
        <v>3725</v>
      </c>
      <c r="L671" s="29">
        <f t="shared" si="135"/>
        <v>3725</v>
      </c>
      <c r="M671" s="29">
        <f t="shared" si="135"/>
        <v>2975</v>
      </c>
      <c r="N671" s="29">
        <f t="shared" si="135"/>
        <v>2975</v>
      </c>
      <c r="O671" s="29">
        <f t="shared" si="135"/>
        <v>2975</v>
      </c>
      <c r="P671" s="29">
        <f t="shared" si="135"/>
        <v>2975</v>
      </c>
      <c r="Q671" s="29">
        <f t="shared" si="135"/>
        <v>2000</v>
      </c>
      <c r="R671" s="29">
        <f t="shared" si="135"/>
        <v>2000</v>
      </c>
      <c r="S671" s="29">
        <f t="shared" si="135"/>
        <v>2000</v>
      </c>
      <c r="T671" s="29">
        <f t="shared" si="135"/>
        <v>2000</v>
      </c>
      <c r="U671" s="29">
        <f t="shared" si="135"/>
        <v>4850</v>
      </c>
    </row>
    <row r="672" spans="1:21" x14ac:dyDescent="0.2">
      <c r="A672" s="1" t="s">
        <v>47</v>
      </c>
      <c r="F672" s="25">
        <v>560</v>
      </c>
      <c r="G672" s="25" t="s">
        <v>61</v>
      </c>
      <c r="H672" s="29">
        <f t="shared" si="135"/>
        <v>485840</v>
      </c>
      <c r="I672" s="29">
        <f t="shared" si="135"/>
        <v>287550</v>
      </c>
      <c r="J672" s="29">
        <f t="shared" si="135"/>
        <v>233620</v>
      </c>
      <c r="K672" s="29">
        <f t="shared" si="135"/>
        <v>220620</v>
      </c>
      <c r="L672" s="29">
        <f t="shared" si="135"/>
        <v>211120</v>
      </c>
      <c r="M672" s="29">
        <f t="shared" si="135"/>
        <v>233840</v>
      </c>
      <c r="N672" s="29">
        <f t="shared" si="135"/>
        <v>233840</v>
      </c>
      <c r="O672" s="29">
        <f t="shared" si="135"/>
        <v>43840</v>
      </c>
      <c r="P672" s="29">
        <f t="shared" si="135"/>
        <v>43840</v>
      </c>
      <c r="Q672" s="29">
        <f t="shared" si="135"/>
        <v>28620</v>
      </c>
      <c r="R672" s="29">
        <f t="shared" si="135"/>
        <v>28620</v>
      </c>
      <c r="S672" s="29">
        <f t="shared" si="135"/>
        <v>24620</v>
      </c>
      <c r="T672" s="29">
        <f t="shared" si="135"/>
        <v>24620</v>
      </c>
      <c r="U672" s="29">
        <f t="shared" si="135"/>
        <v>22500</v>
      </c>
    </row>
    <row r="673" spans="1:21" x14ac:dyDescent="0.2">
      <c r="A673" s="1" t="s">
        <v>47</v>
      </c>
      <c r="F673" s="25">
        <v>570</v>
      </c>
      <c r="G673" s="25" t="s">
        <v>62</v>
      </c>
      <c r="H673" s="29">
        <f t="shared" si="135"/>
        <v>0</v>
      </c>
      <c r="I673" s="29">
        <f t="shared" si="135"/>
        <v>0</v>
      </c>
      <c r="J673" s="29">
        <f t="shared" si="135"/>
        <v>0</v>
      </c>
      <c r="K673" s="29">
        <f t="shared" si="135"/>
        <v>0</v>
      </c>
      <c r="L673" s="29">
        <f t="shared" si="135"/>
        <v>0</v>
      </c>
      <c r="M673" s="29">
        <f t="shared" si="135"/>
        <v>0</v>
      </c>
      <c r="N673" s="29">
        <f t="shared" si="135"/>
        <v>0</v>
      </c>
      <c r="O673" s="29">
        <f t="shared" si="135"/>
        <v>0</v>
      </c>
      <c r="P673" s="29">
        <f t="shared" si="135"/>
        <v>0</v>
      </c>
      <c r="Q673" s="29">
        <f t="shared" si="135"/>
        <v>0</v>
      </c>
      <c r="R673" s="29">
        <f t="shared" si="135"/>
        <v>0</v>
      </c>
      <c r="S673" s="29">
        <f t="shared" si="135"/>
        <v>0</v>
      </c>
      <c r="T673" s="29">
        <f t="shared" si="135"/>
        <v>0</v>
      </c>
      <c r="U673" s="29">
        <f t="shared" si="135"/>
        <v>0</v>
      </c>
    </row>
    <row r="674" spans="1:21" x14ac:dyDescent="0.2">
      <c r="A674" s="1" t="s">
        <v>47</v>
      </c>
      <c r="F674" s="25">
        <v>580</v>
      </c>
      <c r="G674" s="25" t="s">
        <v>32</v>
      </c>
      <c r="H674" s="29">
        <f t="shared" si="135"/>
        <v>0</v>
      </c>
      <c r="I674" s="29">
        <f t="shared" si="135"/>
        <v>0</v>
      </c>
      <c r="J674" s="29">
        <f t="shared" si="135"/>
        <v>0</v>
      </c>
      <c r="K674" s="29">
        <f t="shared" si="135"/>
        <v>0</v>
      </c>
      <c r="L674" s="29">
        <f t="shared" si="135"/>
        <v>0</v>
      </c>
      <c r="M674" s="29">
        <f t="shared" si="135"/>
        <v>0</v>
      </c>
      <c r="N674" s="29">
        <f t="shared" si="135"/>
        <v>0</v>
      </c>
      <c r="O674" s="29">
        <f t="shared" si="135"/>
        <v>0</v>
      </c>
      <c r="P674" s="29">
        <f t="shared" si="135"/>
        <v>0</v>
      </c>
      <c r="Q674" s="29">
        <f t="shared" si="135"/>
        <v>0</v>
      </c>
      <c r="R674" s="29">
        <f t="shared" si="135"/>
        <v>0</v>
      </c>
      <c r="S674" s="29">
        <f t="shared" si="135"/>
        <v>0</v>
      </c>
      <c r="T674" s="29">
        <f t="shared" si="135"/>
        <v>0</v>
      </c>
      <c r="U674" s="29">
        <f t="shared" si="135"/>
        <v>0</v>
      </c>
    </row>
    <row r="675" spans="1:21" ht="15" thickBot="1" x14ac:dyDescent="0.25">
      <c r="A675" s="1" t="s">
        <v>47</v>
      </c>
    </row>
    <row r="676" spans="1:21" ht="15" thickTop="1" x14ac:dyDescent="0.2">
      <c r="A676" s="1" t="s">
        <v>47</v>
      </c>
      <c r="E676" s="31"/>
      <c r="F676" s="32"/>
      <c r="G676" s="34" t="s">
        <v>63</v>
      </c>
      <c r="H676" s="35">
        <f>SUM(H664:H675)</f>
        <v>1259146</v>
      </c>
      <c r="I676" s="35">
        <f t="shared" ref="I676:S676" si="136">SUM(I664:I675)</f>
        <v>947690</v>
      </c>
      <c r="J676" s="35">
        <f t="shared" si="136"/>
        <v>802448</v>
      </c>
      <c r="K676" s="35">
        <f t="shared" si="136"/>
        <v>825409</v>
      </c>
      <c r="L676" s="35">
        <f t="shared" si="136"/>
        <v>861910</v>
      </c>
      <c r="M676" s="35">
        <f t="shared" si="136"/>
        <v>969124</v>
      </c>
      <c r="N676" s="35">
        <f t="shared" si="136"/>
        <v>970785</v>
      </c>
      <c r="O676" s="35">
        <f t="shared" si="136"/>
        <v>783808</v>
      </c>
      <c r="P676" s="35">
        <f t="shared" si="136"/>
        <v>787808</v>
      </c>
      <c r="Q676" s="35">
        <f t="shared" si="136"/>
        <v>785672</v>
      </c>
      <c r="R676" s="35">
        <f t="shared" si="136"/>
        <v>833258</v>
      </c>
      <c r="S676" s="35">
        <f t="shared" si="136"/>
        <v>773453</v>
      </c>
      <c r="T676" s="35">
        <f t="shared" ref="T676" si="137">SUM(T664:T675)</f>
        <v>773452</v>
      </c>
      <c r="U676" s="35">
        <f t="shared" ref="U676" si="138">SUM(U664:U675)</f>
        <v>778503</v>
      </c>
    </row>
    <row r="677" spans="1:21" x14ac:dyDescent="0.2">
      <c r="A677" s="1" t="s">
        <v>47</v>
      </c>
    </row>
    <row r="678" spans="1:21" x14ac:dyDescent="0.2">
      <c r="A678" s="1" t="s">
        <v>47</v>
      </c>
      <c r="E678" s="27" t="s">
        <v>173</v>
      </c>
      <c r="F678" s="1"/>
      <c r="G678" s="1"/>
      <c r="H678" s="30"/>
      <c r="I678" s="30"/>
      <c r="J678" s="30"/>
      <c r="K678" s="30"/>
      <c r="L678" s="30"/>
      <c r="M678" s="30"/>
      <c r="N678" s="30"/>
      <c r="O678" s="30"/>
    </row>
    <row r="679" spans="1:21" x14ac:dyDescent="0.2">
      <c r="A679" s="1" t="s">
        <v>47</v>
      </c>
      <c r="F679" s="27" t="s">
        <v>27</v>
      </c>
      <c r="G679" s="1"/>
      <c r="H679" s="30"/>
      <c r="I679" s="30"/>
      <c r="J679" s="30"/>
      <c r="K679" s="30"/>
      <c r="L679" s="30"/>
      <c r="M679" s="30"/>
      <c r="N679" s="30"/>
      <c r="O679" s="30"/>
    </row>
    <row r="680" spans="1:21" x14ac:dyDescent="0.2">
      <c r="A680" s="1">
        <v>140</v>
      </c>
      <c r="B680" s="1">
        <v>11401010</v>
      </c>
      <c r="C680" s="1">
        <v>50110</v>
      </c>
      <c r="D680" s="1">
        <v>500</v>
      </c>
      <c r="E680" s="1" t="s">
        <v>174</v>
      </c>
      <c r="F680" s="1">
        <v>50110</v>
      </c>
      <c r="G680" s="1" t="s">
        <v>28</v>
      </c>
      <c r="H680" s="30">
        <v>0</v>
      </c>
      <c r="I680" s="30">
        <v>0</v>
      </c>
      <c r="J680" s="30">
        <v>0</v>
      </c>
      <c r="K680" s="30">
        <v>0</v>
      </c>
      <c r="L680" s="30">
        <v>0</v>
      </c>
      <c r="M680" s="30">
        <v>0</v>
      </c>
      <c r="N680" s="30">
        <v>0</v>
      </c>
      <c r="O680" s="30">
        <v>0</v>
      </c>
      <c r="P680" s="29">
        <v>0</v>
      </c>
      <c r="Q680" s="29">
        <v>0</v>
      </c>
      <c r="R680" s="29">
        <v>0</v>
      </c>
      <c r="S680" s="29">
        <v>0</v>
      </c>
      <c r="T680" s="29">
        <v>0</v>
      </c>
      <c r="U680" s="29">
        <v>0</v>
      </c>
    </row>
    <row r="681" spans="1:21" x14ac:dyDescent="0.2">
      <c r="A681" s="1">
        <v>140</v>
      </c>
      <c r="B681" s="1">
        <v>11401010</v>
      </c>
      <c r="C681" s="1">
        <v>55520</v>
      </c>
      <c r="D681" s="1">
        <v>550</v>
      </c>
      <c r="F681" s="1">
        <v>55520</v>
      </c>
      <c r="G681" s="1" t="s">
        <v>36</v>
      </c>
      <c r="H681" s="30">
        <v>0</v>
      </c>
      <c r="I681" s="30">
        <v>0</v>
      </c>
      <c r="J681" s="30">
        <v>0</v>
      </c>
      <c r="K681" s="30">
        <v>0</v>
      </c>
      <c r="L681" s="30">
        <v>0</v>
      </c>
      <c r="M681" s="30">
        <v>0</v>
      </c>
      <c r="N681" s="30">
        <v>0</v>
      </c>
      <c r="O681" s="30">
        <v>0</v>
      </c>
      <c r="P681" s="29">
        <v>0</v>
      </c>
      <c r="Q681" s="29">
        <v>0</v>
      </c>
      <c r="R681" s="29">
        <v>0</v>
      </c>
      <c r="S681" s="29">
        <v>0</v>
      </c>
      <c r="T681" s="29">
        <v>0</v>
      </c>
      <c r="U681" s="29">
        <v>0</v>
      </c>
    </row>
    <row r="682" spans="1:21" x14ac:dyDescent="0.2">
      <c r="A682" s="1">
        <v>140</v>
      </c>
      <c r="B682" s="1">
        <v>11401010</v>
      </c>
      <c r="C682" s="1">
        <v>56610</v>
      </c>
      <c r="D682" s="1">
        <v>560</v>
      </c>
      <c r="F682" s="1">
        <v>56610</v>
      </c>
      <c r="G682" s="1" t="s">
        <v>38</v>
      </c>
      <c r="H682" s="30">
        <v>0</v>
      </c>
      <c r="I682" s="30">
        <v>0</v>
      </c>
      <c r="J682" s="30">
        <v>0</v>
      </c>
      <c r="K682" s="30">
        <v>0</v>
      </c>
      <c r="L682" s="30">
        <v>0</v>
      </c>
      <c r="M682" s="30">
        <v>0</v>
      </c>
      <c r="N682" s="30">
        <v>0</v>
      </c>
      <c r="O682" s="30">
        <v>0</v>
      </c>
      <c r="P682" s="29">
        <v>0</v>
      </c>
      <c r="Q682" s="29">
        <v>0</v>
      </c>
      <c r="R682" s="29">
        <v>0</v>
      </c>
      <c r="S682" s="29">
        <v>0</v>
      </c>
      <c r="T682" s="29">
        <v>0</v>
      </c>
      <c r="U682" s="29">
        <v>0</v>
      </c>
    </row>
    <row r="683" spans="1:21" x14ac:dyDescent="0.2">
      <c r="A683" s="1">
        <v>140</v>
      </c>
      <c r="B683" s="1">
        <v>11401010</v>
      </c>
      <c r="C683" s="1">
        <v>56694</v>
      </c>
      <c r="D683" s="1">
        <v>560</v>
      </c>
      <c r="F683" s="1">
        <v>56694</v>
      </c>
      <c r="G683" s="1" t="s">
        <v>45</v>
      </c>
      <c r="H683" s="30">
        <v>0</v>
      </c>
      <c r="I683" s="30">
        <v>0</v>
      </c>
      <c r="J683" s="30">
        <v>0</v>
      </c>
      <c r="K683" s="30">
        <v>0</v>
      </c>
      <c r="L683" s="30">
        <v>0</v>
      </c>
      <c r="M683" s="30">
        <v>0</v>
      </c>
      <c r="N683" s="30">
        <v>0</v>
      </c>
      <c r="O683" s="30">
        <v>0</v>
      </c>
      <c r="P683" s="29">
        <v>0</v>
      </c>
      <c r="Q683" s="29">
        <v>0</v>
      </c>
      <c r="R683" s="29">
        <v>0</v>
      </c>
      <c r="S683" s="29">
        <v>0</v>
      </c>
      <c r="T683" s="29">
        <v>0</v>
      </c>
      <c r="U683" s="29">
        <v>0</v>
      </c>
    </row>
    <row r="684" spans="1:21" ht="15" thickBot="1" x14ac:dyDescent="0.25">
      <c r="A684" s="1" t="s">
        <v>47</v>
      </c>
      <c r="F684" s="1"/>
      <c r="G684" s="1"/>
      <c r="H684" s="30"/>
      <c r="I684" s="30"/>
      <c r="J684" s="30"/>
      <c r="K684" s="30"/>
      <c r="L684" s="30"/>
      <c r="M684" s="30"/>
      <c r="N684" s="30"/>
      <c r="O684" s="30"/>
    </row>
    <row r="685" spans="1:21" ht="15" thickTop="1" x14ac:dyDescent="0.2">
      <c r="A685" s="1" t="s">
        <v>47</v>
      </c>
      <c r="B685" s="1">
        <v>11401010</v>
      </c>
      <c r="C685" s="31"/>
      <c r="D685" s="31"/>
      <c r="E685" s="31"/>
      <c r="F685" s="31"/>
      <c r="G685" s="31"/>
      <c r="H685" s="38">
        <f>SUM(H680:H684)</f>
        <v>0</v>
      </c>
      <c r="I685" s="38">
        <f t="shared" ref="I685:S685" si="139">SUM(I680:I684)</f>
        <v>0</v>
      </c>
      <c r="J685" s="38">
        <f t="shared" si="139"/>
        <v>0</v>
      </c>
      <c r="K685" s="38">
        <f t="shared" si="139"/>
        <v>0</v>
      </c>
      <c r="L685" s="38">
        <f t="shared" si="139"/>
        <v>0</v>
      </c>
      <c r="M685" s="38">
        <f t="shared" si="139"/>
        <v>0</v>
      </c>
      <c r="N685" s="38">
        <f t="shared" si="139"/>
        <v>0</v>
      </c>
      <c r="O685" s="38">
        <f t="shared" si="139"/>
        <v>0</v>
      </c>
      <c r="P685" s="33">
        <f t="shared" si="139"/>
        <v>0</v>
      </c>
      <c r="Q685" s="33">
        <f t="shared" si="139"/>
        <v>0</v>
      </c>
      <c r="R685" s="33">
        <f t="shared" si="139"/>
        <v>0</v>
      </c>
      <c r="S685" s="33">
        <f t="shared" si="139"/>
        <v>0</v>
      </c>
      <c r="T685" s="33">
        <f t="shared" ref="T685" si="140">SUM(T680:T684)</f>
        <v>0</v>
      </c>
      <c r="U685" s="33">
        <f t="shared" ref="U685" si="141">SUM(U680:U684)</f>
        <v>0</v>
      </c>
    </row>
    <row r="686" spans="1:21" x14ac:dyDescent="0.2">
      <c r="A686" s="1" t="s">
        <v>47</v>
      </c>
      <c r="F686" s="1"/>
      <c r="G686" s="1"/>
      <c r="H686" s="30"/>
      <c r="I686" s="30"/>
      <c r="J686" s="30"/>
      <c r="K686" s="30"/>
      <c r="L686" s="30"/>
      <c r="M686" s="30"/>
      <c r="N686" s="30"/>
      <c r="O686" s="30"/>
    </row>
    <row r="687" spans="1:21" x14ac:dyDescent="0.2">
      <c r="A687" s="1" t="s">
        <v>175</v>
      </c>
      <c r="F687" s="1"/>
      <c r="G687" s="1"/>
      <c r="H687" s="30"/>
      <c r="I687" s="30"/>
      <c r="J687" s="30"/>
      <c r="K687" s="30"/>
      <c r="L687" s="30"/>
      <c r="M687" s="30"/>
      <c r="N687" s="30"/>
      <c r="O687" s="30"/>
    </row>
    <row r="688" spans="1:21" x14ac:dyDescent="0.2">
      <c r="F688" s="27" t="s">
        <v>51</v>
      </c>
      <c r="G688" s="1"/>
      <c r="H688" s="30"/>
      <c r="I688" s="30"/>
      <c r="J688" s="30"/>
      <c r="K688" s="30"/>
      <c r="L688" s="30"/>
      <c r="M688" s="30"/>
      <c r="N688" s="30"/>
      <c r="O688" s="30"/>
    </row>
    <row r="689" spans="1:21" x14ac:dyDescent="0.2">
      <c r="A689" s="1" t="s">
        <v>47</v>
      </c>
      <c r="F689" s="1">
        <v>500</v>
      </c>
      <c r="G689" s="1" t="s">
        <v>53</v>
      </c>
      <c r="H689" s="30">
        <f t="shared" ref="H689:U698" si="142">SUMIF($D$680:$D$685,$F689,H$680:H$685)</f>
        <v>0</v>
      </c>
      <c r="I689" s="30">
        <f t="shared" si="142"/>
        <v>0</v>
      </c>
      <c r="J689" s="30">
        <f t="shared" si="142"/>
        <v>0</v>
      </c>
      <c r="K689" s="30">
        <f t="shared" si="142"/>
        <v>0</v>
      </c>
      <c r="L689" s="30">
        <f t="shared" si="142"/>
        <v>0</v>
      </c>
      <c r="M689" s="30">
        <f t="shared" si="142"/>
        <v>0</v>
      </c>
      <c r="N689" s="30">
        <f t="shared" si="142"/>
        <v>0</v>
      </c>
      <c r="O689" s="30">
        <f t="shared" si="142"/>
        <v>0</v>
      </c>
      <c r="P689" s="29">
        <f t="shared" si="142"/>
        <v>0</v>
      </c>
      <c r="Q689" s="29">
        <f t="shared" si="142"/>
        <v>0</v>
      </c>
      <c r="R689" s="29">
        <f t="shared" si="142"/>
        <v>0</v>
      </c>
      <c r="S689" s="29">
        <f t="shared" si="142"/>
        <v>0</v>
      </c>
      <c r="T689" s="29">
        <f t="shared" si="142"/>
        <v>0</v>
      </c>
      <c r="U689" s="29">
        <f t="shared" si="142"/>
        <v>0</v>
      </c>
    </row>
    <row r="690" spans="1:21" x14ac:dyDescent="0.2">
      <c r="A690" s="1" t="s">
        <v>47</v>
      </c>
      <c r="F690" s="1">
        <v>501</v>
      </c>
      <c r="G690" s="1" t="s">
        <v>30</v>
      </c>
      <c r="H690" s="30">
        <f t="shared" si="142"/>
        <v>0</v>
      </c>
      <c r="I690" s="30">
        <f t="shared" si="142"/>
        <v>0</v>
      </c>
      <c r="J690" s="30">
        <f t="shared" si="142"/>
        <v>0</v>
      </c>
      <c r="K690" s="30">
        <f t="shared" si="142"/>
        <v>0</v>
      </c>
      <c r="L690" s="30">
        <f t="shared" si="142"/>
        <v>0</v>
      </c>
      <c r="M690" s="30">
        <f t="shared" si="142"/>
        <v>0</v>
      </c>
      <c r="N690" s="30">
        <f t="shared" si="142"/>
        <v>0</v>
      </c>
      <c r="O690" s="30">
        <f t="shared" si="142"/>
        <v>0</v>
      </c>
      <c r="P690" s="29">
        <f t="shared" si="142"/>
        <v>0</v>
      </c>
      <c r="Q690" s="29">
        <f t="shared" si="142"/>
        <v>0</v>
      </c>
      <c r="R690" s="29">
        <f t="shared" si="142"/>
        <v>0</v>
      </c>
      <c r="S690" s="29">
        <f t="shared" si="142"/>
        <v>0</v>
      </c>
      <c r="T690" s="29">
        <f t="shared" si="142"/>
        <v>0</v>
      </c>
      <c r="U690" s="29">
        <f t="shared" si="142"/>
        <v>0</v>
      </c>
    </row>
    <row r="691" spans="1:21" x14ac:dyDescent="0.2">
      <c r="A691" s="1" t="s">
        <v>47</v>
      </c>
      <c r="F691" s="1">
        <v>502</v>
      </c>
      <c r="G691" s="1" t="s">
        <v>56</v>
      </c>
      <c r="H691" s="30">
        <f t="shared" si="142"/>
        <v>0</v>
      </c>
      <c r="I691" s="30">
        <f t="shared" si="142"/>
        <v>0</v>
      </c>
      <c r="J691" s="30">
        <f t="shared" si="142"/>
        <v>0</v>
      </c>
      <c r="K691" s="30">
        <f t="shared" si="142"/>
        <v>0</v>
      </c>
      <c r="L691" s="30">
        <f t="shared" si="142"/>
        <v>0</v>
      </c>
      <c r="M691" s="30">
        <f t="shared" si="142"/>
        <v>0</v>
      </c>
      <c r="N691" s="30">
        <f t="shared" si="142"/>
        <v>0</v>
      </c>
      <c r="O691" s="30">
        <f t="shared" si="142"/>
        <v>0</v>
      </c>
      <c r="P691" s="29">
        <f t="shared" si="142"/>
        <v>0</v>
      </c>
      <c r="Q691" s="29">
        <f t="shared" si="142"/>
        <v>0</v>
      </c>
      <c r="R691" s="29">
        <f t="shared" si="142"/>
        <v>0</v>
      </c>
      <c r="S691" s="29">
        <f t="shared" si="142"/>
        <v>0</v>
      </c>
      <c r="T691" s="29">
        <f t="shared" si="142"/>
        <v>0</v>
      </c>
      <c r="U691" s="29">
        <f t="shared" si="142"/>
        <v>0</v>
      </c>
    </row>
    <row r="692" spans="1:21" x14ac:dyDescent="0.2">
      <c r="A692" s="1" t="s">
        <v>47</v>
      </c>
      <c r="F692" s="1">
        <v>520</v>
      </c>
      <c r="G692" s="1" t="s">
        <v>57</v>
      </c>
      <c r="H692" s="30">
        <f t="shared" si="142"/>
        <v>0</v>
      </c>
      <c r="I692" s="30">
        <f t="shared" si="142"/>
        <v>0</v>
      </c>
      <c r="J692" s="30">
        <f t="shared" si="142"/>
        <v>0</v>
      </c>
      <c r="K692" s="30">
        <f t="shared" si="142"/>
        <v>0</v>
      </c>
      <c r="L692" s="30">
        <f t="shared" si="142"/>
        <v>0</v>
      </c>
      <c r="M692" s="30">
        <f t="shared" si="142"/>
        <v>0</v>
      </c>
      <c r="N692" s="30">
        <f t="shared" si="142"/>
        <v>0</v>
      </c>
      <c r="O692" s="30">
        <f t="shared" si="142"/>
        <v>0</v>
      </c>
      <c r="P692" s="29">
        <f t="shared" si="142"/>
        <v>0</v>
      </c>
      <c r="Q692" s="29">
        <f t="shared" si="142"/>
        <v>0</v>
      </c>
      <c r="R692" s="29">
        <f t="shared" si="142"/>
        <v>0</v>
      </c>
      <c r="S692" s="29">
        <f t="shared" si="142"/>
        <v>0</v>
      </c>
      <c r="T692" s="29">
        <f t="shared" si="142"/>
        <v>0</v>
      </c>
      <c r="U692" s="29">
        <f t="shared" si="142"/>
        <v>0</v>
      </c>
    </row>
    <row r="693" spans="1:21" x14ac:dyDescent="0.2">
      <c r="A693" s="1" t="s">
        <v>47</v>
      </c>
      <c r="F693" s="1">
        <v>530</v>
      </c>
      <c r="G693" s="1" t="s">
        <v>58</v>
      </c>
      <c r="H693" s="30">
        <f t="shared" si="142"/>
        <v>0</v>
      </c>
      <c r="I693" s="30">
        <f t="shared" si="142"/>
        <v>0</v>
      </c>
      <c r="J693" s="30">
        <f t="shared" si="142"/>
        <v>0</v>
      </c>
      <c r="K693" s="30">
        <f t="shared" si="142"/>
        <v>0</v>
      </c>
      <c r="L693" s="30">
        <f t="shared" si="142"/>
        <v>0</v>
      </c>
      <c r="M693" s="30">
        <f t="shared" si="142"/>
        <v>0</v>
      </c>
      <c r="N693" s="30">
        <f t="shared" si="142"/>
        <v>0</v>
      </c>
      <c r="O693" s="30">
        <f t="shared" si="142"/>
        <v>0</v>
      </c>
      <c r="P693" s="29">
        <f t="shared" si="142"/>
        <v>0</v>
      </c>
      <c r="Q693" s="29">
        <f t="shared" si="142"/>
        <v>0</v>
      </c>
      <c r="R693" s="29">
        <f t="shared" si="142"/>
        <v>0</v>
      </c>
      <c r="S693" s="29">
        <f t="shared" si="142"/>
        <v>0</v>
      </c>
      <c r="T693" s="29">
        <f t="shared" si="142"/>
        <v>0</v>
      </c>
      <c r="U693" s="29">
        <f t="shared" si="142"/>
        <v>0</v>
      </c>
    </row>
    <row r="694" spans="1:21" x14ac:dyDescent="0.2">
      <c r="A694" s="1" t="s">
        <v>47</v>
      </c>
      <c r="F694" s="1">
        <v>540</v>
      </c>
      <c r="G694" s="1" t="s">
        <v>59</v>
      </c>
      <c r="H694" s="30">
        <f t="shared" si="142"/>
        <v>0</v>
      </c>
      <c r="I694" s="30">
        <f t="shared" si="142"/>
        <v>0</v>
      </c>
      <c r="J694" s="30">
        <f t="shared" si="142"/>
        <v>0</v>
      </c>
      <c r="K694" s="30">
        <f t="shared" si="142"/>
        <v>0</v>
      </c>
      <c r="L694" s="30">
        <f t="shared" si="142"/>
        <v>0</v>
      </c>
      <c r="M694" s="30">
        <f t="shared" si="142"/>
        <v>0</v>
      </c>
      <c r="N694" s="30">
        <f t="shared" si="142"/>
        <v>0</v>
      </c>
      <c r="O694" s="30">
        <f t="shared" si="142"/>
        <v>0</v>
      </c>
      <c r="P694" s="29">
        <f t="shared" si="142"/>
        <v>0</v>
      </c>
      <c r="Q694" s="29">
        <f t="shared" si="142"/>
        <v>0</v>
      </c>
      <c r="R694" s="29">
        <f t="shared" si="142"/>
        <v>0</v>
      </c>
      <c r="S694" s="29">
        <f t="shared" si="142"/>
        <v>0</v>
      </c>
      <c r="T694" s="29">
        <f t="shared" si="142"/>
        <v>0</v>
      </c>
      <c r="U694" s="29">
        <f t="shared" si="142"/>
        <v>0</v>
      </c>
    </row>
    <row r="695" spans="1:21" x14ac:dyDescent="0.2">
      <c r="A695" s="1" t="s">
        <v>47</v>
      </c>
      <c r="F695" s="1">
        <v>550</v>
      </c>
      <c r="G695" s="1" t="s">
        <v>60</v>
      </c>
      <c r="H695" s="30">
        <f t="shared" si="142"/>
        <v>0</v>
      </c>
      <c r="I695" s="30">
        <f t="shared" si="142"/>
        <v>0</v>
      </c>
      <c r="J695" s="30">
        <f t="shared" si="142"/>
        <v>0</v>
      </c>
      <c r="K695" s="30">
        <f t="shared" si="142"/>
        <v>0</v>
      </c>
      <c r="L695" s="30">
        <f t="shared" si="142"/>
        <v>0</v>
      </c>
      <c r="M695" s="30">
        <f t="shared" si="142"/>
        <v>0</v>
      </c>
      <c r="N695" s="30">
        <f t="shared" si="142"/>
        <v>0</v>
      </c>
      <c r="O695" s="30">
        <f t="shared" si="142"/>
        <v>0</v>
      </c>
      <c r="P695" s="29">
        <f t="shared" si="142"/>
        <v>0</v>
      </c>
      <c r="Q695" s="29">
        <f t="shared" si="142"/>
        <v>0</v>
      </c>
      <c r="R695" s="29">
        <f t="shared" si="142"/>
        <v>0</v>
      </c>
      <c r="S695" s="29">
        <f t="shared" si="142"/>
        <v>0</v>
      </c>
      <c r="T695" s="29">
        <f t="shared" si="142"/>
        <v>0</v>
      </c>
      <c r="U695" s="29">
        <f t="shared" si="142"/>
        <v>0</v>
      </c>
    </row>
    <row r="696" spans="1:21" x14ac:dyDescent="0.2">
      <c r="A696" s="1" t="s">
        <v>47</v>
      </c>
      <c r="F696" s="1">
        <v>560</v>
      </c>
      <c r="G696" s="1" t="s">
        <v>61</v>
      </c>
      <c r="H696" s="30">
        <f t="shared" si="142"/>
        <v>0</v>
      </c>
      <c r="I696" s="30">
        <f t="shared" si="142"/>
        <v>0</v>
      </c>
      <c r="J696" s="30">
        <f t="shared" si="142"/>
        <v>0</v>
      </c>
      <c r="K696" s="30">
        <f t="shared" si="142"/>
        <v>0</v>
      </c>
      <c r="L696" s="30">
        <f t="shared" si="142"/>
        <v>0</v>
      </c>
      <c r="M696" s="30">
        <f t="shared" si="142"/>
        <v>0</v>
      </c>
      <c r="N696" s="30">
        <f t="shared" si="142"/>
        <v>0</v>
      </c>
      <c r="O696" s="30">
        <f t="shared" si="142"/>
        <v>0</v>
      </c>
      <c r="P696" s="29">
        <f t="shared" si="142"/>
        <v>0</v>
      </c>
      <c r="Q696" s="29">
        <f t="shared" si="142"/>
        <v>0</v>
      </c>
      <c r="R696" s="29">
        <f t="shared" si="142"/>
        <v>0</v>
      </c>
      <c r="S696" s="29">
        <f t="shared" si="142"/>
        <v>0</v>
      </c>
      <c r="T696" s="29">
        <f t="shared" si="142"/>
        <v>0</v>
      </c>
      <c r="U696" s="29">
        <f t="shared" si="142"/>
        <v>0</v>
      </c>
    </row>
    <row r="697" spans="1:21" x14ac:dyDescent="0.2">
      <c r="A697" s="1" t="s">
        <v>47</v>
      </c>
      <c r="F697" s="1">
        <v>570</v>
      </c>
      <c r="G697" s="1" t="s">
        <v>62</v>
      </c>
      <c r="H697" s="30">
        <f t="shared" si="142"/>
        <v>0</v>
      </c>
      <c r="I697" s="30">
        <f t="shared" si="142"/>
        <v>0</v>
      </c>
      <c r="J697" s="30">
        <f t="shared" si="142"/>
        <v>0</v>
      </c>
      <c r="K697" s="30">
        <f t="shared" si="142"/>
        <v>0</v>
      </c>
      <c r="L697" s="30">
        <f t="shared" si="142"/>
        <v>0</v>
      </c>
      <c r="M697" s="30">
        <f t="shared" si="142"/>
        <v>0</v>
      </c>
      <c r="N697" s="30">
        <f t="shared" si="142"/>
        <v>0</v>
      </c>
      <c r="O697" s="30">
        <f t="shared" si="142"/>
        <v>0</v>
      </c>
      <c r="P697" s="29">
        <f t="shared" si="142"/>
        <v>0</v>
      </c>
      <c r="Q697" s="29">
        <f t="shared" si="142"/>
        <v>0</v>
      </c>
      <c r="R697" s="29">
        <f t="shared" si="142"/>
        <v>0</v>
      </c>
      <c r="S697" s="29">
        <f t="shared" si="142"/>
        <v>0</v>
      </c>
      <c r="T697" s="29">
        <f t="shared" si="142"/>
        <v>0</v>
      </c>
      <c r="U697" s="29">
        <f t="shared" si="142"/>
        <v>0</v>
      </c>
    </row>
    <row r="698" spans="1:21" x14ac:dyDescent="0.2">
      <c r="A698" s="1" t="s">
        <v>47</v>
      </c>
      <c r="F698" s="1">
        <v>580</v>
      </c>
      <c r="G698" s="1" t="s">
        <v>32</v>
      </c>
      <c r="H698" s="30">
        <f t="shared" si="142"/>
        <v>0</v>
      </c>
      <c r="I698" s="30">
        <f t="shared" si="142"/>
        <v>0</v>
      </c>
      <c r="J698" s="30">
        <f t="shared" si="142"/>
        <v>0</v>
      </c>
      <c r="K698" s="30">
        <f t="shared" si="142"/>
        <v>0</v>
      </c>
      <c r="L698" s="30">
        <f t="shared" si="142"/>
        <v>0</v>
      </c>
      <c r="M698" s="30">
        <f t="shared" si="142"/>
        <v>0</v>
      </c>
      <c r="N698" s="30">
        <f t="shared" si="142"/>
        <v>0</v>
      </c>
      <c r="O698" s="30">
        <f t="shared" si="142"/>
        <v>0</v>
      </c>
      <c r="P698" s="29">
        <f t="shared" si="142"/>
        <v>0</v>
      </c>
      <c r="Q698" s="29">
        <f t="shared" si="142"/>
        <v>0</v>
      </c>
      <c r="R698" s="29">
        <f t="shared" si="142"/>
        <v>0</v>
      </c>
      <c r="S698" s="29">
        <f t="shared" si="142"/>
        <v>0</v>
      </c>
      <c r="T698" s="29">
        <f t="shared" si="142"/>
        <v>0</v>
      </c>
      <c r="U698" s="29">
        <f t="shared" si="142"/>
        <v>0</v>
      </c>
    </row>
    <row r="699" spans="1:21" x14ac:dyDescent="0.2">
      <c r="A699" s="1" t="s">
        <v>47</v>
      </c>
      <c r="F699" s="1"/>
      <c r="G699" s="1"/>
      <c r="H699" s="30"/>
      <c r="I699" s="30"/>
      <c r="J699" s="30"/>
      <c r="K699" s="30"/>
      <c r="L699" s="30"/>
      <c r="M699" s="30"/>
      <c r="N699" s="30"/>
      <c r="O699" s="30"/>
    </row>
    <row r="700" spans="1:21" x14ac:dyDescent="0.2">
      <c r="A700" s="1" t="s">
        <v>47</v>
      </c>
      <c r="F700" s="1"/>
      <c r="G700" s="44" t="s">
        <v>63</v>
      </c>
      <c r="H700" s="45">
        <f>SUM(H689:H699)</f>
        <v>0</v>
      </c>
      <c r="I700" s="45">
        <f t="shared" ref="I700:S700" si="143">SUM(I689:I699)</f>
        <v>0</v>
      </c>
      <c r="J700" s="45">
        <f t="shared" si="143"/>
        <v>0</v>
      </c>
      <c r="K700" s="45">
        <f t="shared" si="143"/>
        <v>0</v>
      </c>
      <c r="L700" s="45">
        <f t="shared" si="143"/>
        <v>0</v>
      </c>
      <c r="M700" s="45">
        <f t="shared" si="143"/>
        <v>0</v>
      </c>
      <c r="N700" s="45">
        <f t="shared" si="143"/>
        <v>0</v>
      </c>
      <c r="O700" s="45">
        <f t="shared" si="143"/>
        <v>0</v>
      </c>
      <c r="P700" s="46">
        <f t="shared" si="143"/>
        <v>0</v>
      </c>
      <c r="Q700" s="46">
        <f t="shared" si="143"/>
        <v>0</v>
      </c>
      <c r="R700" s="46">
        <f t="shared" si="143"/>
        <v>0</v>
      </c>
      <c r="S700" s="46">
        <f t="shared" si="143"/>
        <v>0</v>
      </c>
      <c r="T700" s="46">
        <f t="shared" ref="T700" si="144">SUM(T689:T699)</f>
        <v>0</v>
      </c>
      <c r="U700" s="46">
        <f t="shared" ref="U700" si="145">SUM(U689:U699)</f>
        <v>0</v>
      </c>
    </row>
    <row r="701" spans="1:21" x14ac:dyDescent="0.2">
      <c r="A701" s="1" t="s">
        <v>47</v>
      </c>
      <c r="F701" s="1"/>
      <c r="G701" s="1"/>
      <c r="H701" s="30"/>
      <c r="I701" s="30"/>
      <c r="J701" s="30"/>
      <c r="K701" s="30"/>
      <c r="L701" s="30"/>
      <c r="M701" s="30"/>
      <c r="N701" s="30"/>
      <c r="O701" s="30"/>
    </row>
    <row r="702" spans="1:21" x14ac:dyDescent="0.2">
      <c r="A702" s="1" t="s">
        <v>47</v>
      </c>
      <c r="E702" s="27" t="s">
        <v>176</v>
      </c>
      <c r="F702" s="1"/>
      <c r="G702" s="1"/>
      <c r="H702" s="30"/>
      <c r="I702" s="30"/>
      <c r="J702" s="30"/>
      <c r="K702" s="30"/>
      <c r="L702" s="30"/>
      <c r="M702" s="30"/>
      <c r="N702" s="30"/>
      <c r="O702" s="30"/>
    </row>
    <row r="703" spans="1:21" x14ac:dyDescent="0.2">
      <c r="A703" s="1" t="s">
        <v>47</v>
      </c>
      <c r="F703" s="27" t="s">
        <v>27</v>
      </c>
      <c r="G703" s="1"/>
      <c r="H703" s="30"/>
      <c r="I703" s="30"/>
      <c r="J703" s="30"/>
      <c r="K703" s="30"/>
      <c r="L703" s="30"/>
      <c r="M703" s="30"/>
      <c r="N703" s="30"/>
      <c r="O703" s="30"/>
    </row>
    <row r="704" spans="1:21" x14ac:dyDescent="0.2">
      <c r="A704" s="1">
        <v>142</v>
      </c>
      <c r="B704" s="1">
        <v>11421010</v>
      </c>
      <c r="C704" s="1">
        <v>50110</v>
      </c>
      <c r="D704" s="1">
        <v>500</v>
      </c>
      <c r="F704" s="1">
        <v>50110</v>
      </c>
      <c r="G704" s="1" t="s">
        <v>28</v>
      </c>
      <c r="H704" s="30">
        <v>0</v>
      </c>
      <c r="I704" s="30">
        <v>0</v>
      </c>
      <c r="J704" s="30">
        <v>0</v>
      </c>
      <c r="K704" s="30">
        <v>0</v>
      </c>
      <c r="L704" s="30">
        <v>0</v>
      </c>
      <c r="M704" s="30">
        <v>0</v>
      </c>
      <c r="N704" s="30">
        <v>0</v>
      </c>
      <c r="O704" s="30">
        <v>0</v>
      </c>
      <c r="P704" s="29">
        <v>0</v>
      </c>
      <c r="Q704" s="29">
        <v>0</v>
      </c>
      <c r="R704" s="29">
        <v>0</v>
      </c>
      <c r="S704" s="29">
        <v>0</v>
      </c>
      <c r="T704" s="29">
        <v>0</v>
      </c>
      <c r="U704" s="29">
        <v>0</v>
      </c>
    </row>
    <row r="705" spans="1:21" x14ac:dyDescent="0.2">
      <c r="A705" s="1">
        <v>142</v>
      </c>
      <c r="B705" s="1">
        <v>11421010</v>
      </c>
      <c r="C705" s="1">
        <v>50120</v>
      </c>
      <c r="D705" s="1">
        <v>500</v>
      </c>
      <c r="F705" s="1">
        <v>50120</v>
      </c>
      <c r="G705" s="1" t="s">
        <v>177</v>
      </c>
      <c r="H705" s="30">
        <v>0</v>
      </c>
      <c r="I705" s="30">
        <v>0</v>
      </c>
      <c r="J705" s="30">
        <v>0</v>
      </c>
      <c r="K705" s="30">
        <v>0</v>
      </c>
      <c r="L705" s="30">
        <v>0</v>
      </c>
      <c r="M705" s="30">
        <v>0</v>
      </c>
      <c r="N705" s="30">
        <v>0</v>
      </c>
      <c r="O705" s="30">
        <v>0</v>
      </c>
      <c r="P705" s="29">
        <v>0</v>
      </c>
      <c r="Q705" s="29">
        <v>0</v>
      </c>
      <c r="R705" s="29">
        <v>0</v>
      </c>
      <c r="S705" s="29">
        <v>0</v>
      </c>
      <c r="T705" s="29">
        <v>0</v>
      </c>
      <c r="U705" s="29">
        <v>0</v>
      </c>
    </row>
    <row r="706" spans="1:21" x14ac:dyDescent="0.2">
      <c r="A706" s="1">
        <v>142</v>
      </c>
      <c r="B706" s="1">
        <v>11421010</v>
      </c>
      <c r="C706" s="1">
        <v>53310</v>
      </c>
      <c r="D706" s="1">
        <v>530</v>
      </c>
      <c r="F706" s="1">
        <v>53310</v>
      </c>
      <c r="G706" s="1" t="s">
        <v>70</v>
      </c>
      <c r="H706" s="30">
        <v>0</v>
      </c>
      <c r="I706" s="30">
        <v>0</v>
      </c>
      <c r="J706" s="30">
        <v>0</v>
      </c>
      <c r="K706" s="30">
        <v>0</v>
      </c>
      <c r="L706" s="30">
        <v>0</v>
      </c>
      <c r="M706" s="30">
        <v>0</v>
      </c>
      <c r="N706" s="30">
        <v>0</v>
      </c>
      <c r="O706" s="30">
        <v>0</v>
      </c>
      <c r="P706" s="29">
        <v>0</v>
      </c>
      <c r="Q706" s="29">
        <v>0</v>
      </c>
      <c r="R706" s="29">
        <v>0</v>
      </c>
      <c r="S706" s="29">
        <v>0</v>
      </c>
      <c r="T706" s="29">
        <v>0</v>
      </c>
      <c r="U706" s="29">
        <v>0</v>
      </c>
    </row>
    <row r="707" spans="1:21" x14ac:dyDescent="0.2">
      <c r="A707" s="1">
        <v>142</v>
      </c>
      <c r="B707" s="1">
        <v>11421010</v>
      </c>
      <c r="C707" s="1">
        <v>53330</v>
      </c>
      <c r="D707" s="1">
        <v>530</v>
      </c>
      <c r="F707" s="1">
        <v>53330</v>
      </c>
      <c r="G707" s="1" t="s">
        <v>33</v>
      </c>
      <c r="H707" s="30">
        <v>0</v>
      </c>
      <c r="I707" s="30">
        <v>0</v>
      </c>
      <c r="J707" s="30">
        <v>0</v>
      </c>
      <c r="K707" s="30">
        <v>0</v>
      </c>
      <c r="L707" s="30">
        <v>0</v>
      </c>
      <c r="M707" s="30">
        <v>0</v>
      </c>
      <c r="N707" s="30">
        <v>0</v>
      </c>
      <c r="O707" s="30">
        <v>0</v>
      </c>
      <c r="P707" s="29">
        <v>0</v>
      </c>
      <c r="Q707" s="29">
        <v>0</v>
      </c>
      <c r="R707" s="29">
        <v>0</v>
      </c>
      <c r="S707" s="29">
        <v>0</v>
      </c>
      <c r="T707" s="29">
        <v>0</v>
      </c>
      <c r="U707" s="29">
        <v>0</v>
      </c>
    </row>
    <row r="708" spans="1:21" x14ac:dyDescent="0.2">
      <c r="A708" s="1">
        <v>142</v>
      </c>
      <c r="B708" s="1">
        <v>11421010</v>
      </c>
      <c r="C708" s="1">
        <v>53350</v>
      </c>
      <c r="D708" s="1">
        <v>530</v>
      </c>
      <c r="F708" s="1">
        <v>53350</v>
      </c>
      <c r="G708" s="1" t="s">
        <v>34</v>
      </c>
      <c r="H708" s="30">
        <v>0</v>
      </c>
      <c r="I708" s="30">
        <v>0</v>
      </c>
      <c r="J708" s="30">
        <v>0</v>
      </c>
      <c r="K708" s="30">
        <v>0</v>
      </c>
      <c r="L708" s="30">
        <v>0</v>
      </c>
      <c r="M708" s="30">
        <v>0</v>
      </c>
      <c r="N708" s="30">
        <v>0</v>
      </c>
      <c r="O708" s="30">
        <v>0</v>
      </c>
      <c r="P708" s="29">
        <v>0</v>
      </c>
      <c r="Q708" s="29">
        <v>0</v>
      </c>
      <c r="R708" s="29">
        <v>0</v>
      </c>
      <c r="S708" s="29">
        <v>0</v>
      </c>
      <c r="T708" s="29">
        <v>0</v>
      </c>
      <c r="U708" s="29">
        <v>0</v>
      </c>
    </row>
    <row r="709" spans="1:21" x14ac:dyDescent="0.2">
      <c r="A709" s="1">
        <v>142</v>
      </c>
      <c r="B709" s="1">
        <v>11421010</v>
      </c>
      <c r="C709" s="1">
        <v>54410</v>
      </c>
      <c r="D709" s="1">
        <v>540</v>
      </c>
      <c r="F709" s="1">
        <v>54410</v>
      </c>
      <c r="G709" s="1" t="s">
        <v>35</v>
      </c>
      <c r="H709" s="30">
        <v>0</v>
      </c>
      <c r="I709" s="30">
        <v>0</v>
      </c>
      <c r="J709" s="30">
        <v>0</v>
      </c>
      <c r="K709" s="30">
        <v>0</v>
      </c>
      <c r="L709" s="30">
        <v>0</v>
      </c>
      <c r="M709" s="30">
        <v>0</v>
      </c>
      <c r="N709" s="30">
        <v>0</v>
      </c>
      <c r="O709" s="30">
        <v>0</v>
      </c>
      <c r="P709" s="29">
        <v>0</v>
      </c>
      <c r="Q709" s="29">
        <v>0</v>
      </c>
      <c r="R709" s="29">
        <v>0</v>
      </c>
      <c r="S709" s="29">
        <v>0</v>
      </c>
      <c r="T709" s="29">
        <v>0</v>
      </c>
      <c r="U709" s="29">
        <v>0</v>
      </c>
    </row>
    <row r="710" spans="1:21" x14ac:dyDescent="0.2">
      <c r="A710" s="1">
        <v>142</v>
      </c>
      <c r="B710" s="1">
        <v>11421010</v>
      </c>
      <c r="C710" s="1">
        <v>55520</v>
      </c>
      <c r="D710" s="1">
        <v>550</v>
      </c>
      <c r="F710" s="1">
        <v>55520</v>
      </c>
      <c r="G710" s="1" t="s">
        <v>36</v>
      </c>
      <c r="H710" s="30">
        <v>0</v>
      </c>
      <c r="I710" s="30">
        <v>0</v>
      </c>
      <c r="J710" s="30">
        <v>0</v>
      </c>
      <c r="K710" s="30">
        <v>0</v>
      </c>
      <c r="L710" s="30">
        <v>0</v>
      </c>
      <c r="M710" s="30">
        <v>0</v>
      </c>
      <c r="N710" s="30">
        <v>0</v>
      </c>
      <c r="O710" s="30">
        <v>0</v>
      </c>
      <c r="P710" s="29">
        <v>0</v>
      </c>
      <c r="Q710" s="29">
        <v>0</v>
      </c>
      <c r="R710" s="29">
        <v>0</v>
      </c>
      <c r="S710" s="29">
        <v>0</v>
      </c>
      <c r="T710" s="29">
        <v>0</v>
      </c>
      <c r="U710" s="29">
        <v>0</v>
      </c>
    </row>
    <row r="711" spans="1:21" x14ac:dyDescent="0.2">
      <c r="A711" s="1">
        <v>142</v>
      </c>
      <c r="B711" s="1">
        <v>11421010</v>
      </c>
      <c r="C711" s="1">
        <v>55530</v>
      </c>
      <c r="D711" s="1">
        <v>550</v>
      </c>
      <c r="F711" s="1">
        <v>55530</v>
      </c>
      <c r="G711" s="1" t="s">
        <v>37</v>
      </c>
      <c r="H711" s="30">
        <v>0</v>
      </c>
      <c r="I711" s="30">
        <v>0</v>
      </c>
      <c r="J711" s="30">
        <v>0</v>
      </c>
      <c r="K711" s="30">
        <v>0</v>
      </c>
      <c r="L711" s="30">
        <v>0</v>
      </c>
      <c r="M711" s="30">
        <v>0</v>
      </c>
      <c r="N711" s="30">
        <v>0</v>
      </c>
      <c r="O711" s="30">
        <v>0</v>
      </c>
      <c r="P711" s="29">
        <v>0</v>
      </c>
      <c r="Q711" s="29">
        <v>0</v>
      </c>
      <c r="R711" s="29">
        <v>0</v>
      </c>
      <c r="S711" s="29">
        <v>0</v>
      </c>
      <c r="T711" s="29">
        <v>0</v>
      </c>
      <c r="U711" s="29">
        <v>0</v>
      </c>
    </row>
    <row r="712" spans="1:21" x14ac:dyDescent="0.2">
      <c r="A712" s="1">
        <v>142</v>
      </c>
      <c r="B712" s="1">
        <v>11421010</v>
      </c>
      <c r="C712" s="1">
        <v>55579</v>
      </c>
      <c r="D712" s="1">
        <v>550</v>
      </c>
      <c r="F712" s="1">
        <v>55579</v>
      </c>
      <c r="G712" s="1" t="s">
        <v>84</v>
      </c>
      <c r="H712" s="30">
        <v>0</v>
      </c>
      <c r="I712" s="30">
        <v>0</v>
      </c>
      <c r="J712" s="30">
        <v>0</v>
      </c>
      <c r="K712" s="30">
        <v>0</v>
      </c>
      <c r="L712" s="30">
        <v>0</v>
      </c>
      <c r="M712" s="30">
        <v>0</v>
      </c>
      <c r="N712" s="30">
        <v>0</v>
      </c>
      <c r="O712" s="30">
        <v>0</v>
      </c>
      <c r="P712" s="29">
        <v>0</v>
      </c>
      <c r="Q712" s="29">
        <v>0</v>
      </c>
      <c r="R712" s="29">
        <v>0</v>
      </c>
      <c r="S712" s="29">
        <v>0</v>
      </c>
      <c r="T712" s="29">
        <v>0</v>
      </c>
      <c r="U712" s="29">
        <v>0</v>
      </c>
    </row>
    <row r="713" spans="1:21" x14ac:dyDescent="0.2">
      <c r="A713" s="1">
        <v>142</v>
      </c>
      <c r="B713" s="1">
        <v>11421010</v>
      </c>
      <c r="C713" s="1">
        <v>56610</v>
      </c>
      <c r="D713" s="1">
        <v>560</v>
      </c>
      <c r="F713" s="1">
        <v>56610</v>
      </c>
      <c r="G713" s="1" t="s">
        <v>38</v>
      </c>
      <c r="H713" s="30">
        <v>0</v>
      </c>
      <c r="I713" s="30">
        <v>0</v>
      </c>
      <c r="J713" s="30">
        <v>0</v>
      </c>
      <c r="K713" s="30">
        <v>0</v>
      </c>
      <c r="L713" s="30">
        <v>0</v>
      </c>
      <c r="M713" s="30">
        <v>0</v>
      </c>
      <c r="N713" s="30">
        <v>0</v>
      </c>
      <c r="O713" s="30">
        <v>0</v>
      </c>
      <c r="P713" s="29">
        <v>0</v>
      </c>
      <c r="Q713" s="29">
        <v>0</v>
      </c>
      <c r="R713" s="29">
        <v>0</v>
      </c>
      <c r="S713" s="29">
        <v>0</v>
      </c>
      <c r="T713" s="29">
        <v>0</v>
      </c>
      <c r="U713" s="29">
        <v>0</v>
      </c>
    </row>
    <row r="714" spans="1:21" x14ac:dyDescent="0.2">
      <c r="A714" s="1">
        <v>142</v>
      </c>
      <c r="B714" s="1">
        <v>11421010</v>
      </c>
      <c r="C714" s="1">
        <v>56615</v>
      </c>
      <c r="D714" s="1">
        <v>560</v>
      </c>
      <c r="F714" s="1">
        <v>56615</v>
      </c>
      <c r="G714" s="1" t="s">
        <v>39</v>
      </c>
      <c r="H714" s="30">
        <v>0</v>
      </c>
      <c r="I714" s="30">
        <v>0</v>
      </c>
      <c r="J714" s="30">
        <v>0</v>
      </c>
      <c r="K714" s="30">
        <v>0</v>
      </c>
      <c r="L714" s="30">
        <v>0</v>
      </c>
      <c r="M714" s="30">
        <v>0</v>
      </c>
      <c r="N714" s="30">
        <v>0</v>
      </c>
      <c r="O714" s="30">
        <v>0</v>
      </c>
      <c r="P714" s="29">
        <v>0</v>
      </c>
      <c r="Q714" s="29">
        <v>0</v>
      </c>
      <c r="R714" s="29">
        <v>0</v>
      </c>
      <c r="S714" s="29">
        <v>0</v>
      </c>
      <c r="T714" s="29">
        <v>0</v>
      </c>
      <c r="U714" s="29">
        <v>0</v>
      </c>
    </row>
    <row r="715" spans="1:21" x14ac:dyDescent="0.2">
      <c r="A715" s="1">
        <v>142</v>
      </c>
      <c r="B715" s="1">
        <v>11421010</v>
      </c>
      <c r="C715" s="1">
        <v>56638</v>
      </c>
      <c r="D715" s="1">
        <v>560</v>
      </c>
      <c r="F715" s="1">
        <v>56638</v>
      </c>
      <c r="G715" s="1" t="s">
        <v>136</v>
      </c>
      <c r="H715" s="30">
        <v>0</v>
      </c>
      <c r="I715" s="30">
        <v>0</v>
      </c>
      <c r="J715" s="30">
        <v>0</v>
      </c>
      <c r="K715" s="30">
        <v>0</v>
      </c>
      <c r="L715" s="30">
        <v>0</v>
      </c>
      <c r="M715" s="30">
        <v>0</v>
      </c>
      <c r="N715" s="30">
        <v>0</v>
      </c>
      <c r="O715" s="30">
        <v>0</v>
      </c>
      <c r="P715" s="29">
        <v>0</v>
      </c>
      <c r="Q715" s="29">
        <v>0</v>
      </c>
      <c r="R715" s="29">
        <v>0</v>
      </c>
      <c r="S715" s="29">
        <v>0</v>
      </c>
      <c r="T715" s="29">
        <v>0</v>
      </c>
      <c r="U715" s="29">
        <v>0</v>
      </c>
    </row>
    <row r="716" spans="1:21" x14ac:dyDescent="0.2">
      <c r="A716" s="1">
        <v>142</v>
      </c>
      <c r="B716" s="1">
        <v>11421010</v>
      </c>
      <c r="C716" s="1">
        <v>56650</v>
      </c>
      <c r="D716" s="1">
        <v>560</v>
      </c>
      <c r="F716" s="1">
        <v>56650</v>
      </c>
      <c r="G716" s="1" t="s">
        <v>73</v>
      </c>
      <c r="H716" s="30">
        <v>0</v>
      </c>
      <c r="I716" s="30">
        <v>0</v>
      </c>
      <c r="J716" s="30">
        <v>0</v>
      </c>
      <c r="K716" s="30">
        <v>0</v>
      </c>
      <c r="L716" s="30">
        <v>0</v>
      </c>
      <c r="M716" s="30">
        <v>0</v>
      </c>
      <c r="N716" s="30">
        <v>0</v>
      </c>
      <c r="O716" s="30">
        <v>0</v>
      </c>
      <c r="P716" s="29">
        <v>0</v>
      </c>
      <c r="Q716" s="29">
        <v>0</v>
      </c>
      <c r="R716" s="29">
        <v>0</v>
      </c>
      <c r="S716" s="29">
        <v>0</v>
      </c>
      <c r="T716" s="29">
        <v>0</v>
      </c>
      <c r="U716" s="29">
        <v>0</v>
      </c>
    </row>
    <row r="717" spans="1:21" x14ac:dyDescent="0.2">
      <c r="A717" s="1">
        <v>142</v>
      </c>
      <c r="B717" s="1">
        <v>11421010</v>
      </c>
      <c r="C717" s="1">
        <v>56655</v>
      </c>
      <c r="D717" s="1">
        <v>560</v>
      </c>
      <c r="F717" s="1">
        <v>56655</v>
      </c>
      <c r="G717" s="1" t="s">
        <v>40</v>
      </c>
      <c r="H717" s="30">
        <v>0</v>
      </c>
      <c r="I717" s="30">
        <v>0</v>
      </c>
      <c r="J717" s="30">
        <v>0</v>
      </c>
      <c r="K717" s="30">
        <v>0</v>
      </c>
      <c r="L717" s="30">
        <v>0</v>
      </c>
      <c r="M717" s="30">
        <v>0</v>
      </c>
      <c r="N717" s="30">
        <v>0</v>
      </c>
      <c r="O717" s="30">
        <v>0</v>
      </c>
      <c r="P717" s="29">
        <v>0</v>
      </c>
      <c r="Q717" s="29">
        <v>0</v>
      </c>
      <c r="R717" s="29">
        <v>0</v>
      </c>
      <c r="S717" s="29">
        <v>0</v>
      </c>
      <c r="T717" s="29">
        <v>0</v>
      </c>
      <c r="U717" s="29">
        <v>0</v>
      </c>
    </row>
    <row r="718" spans="1:21" x14ac:dyDescent="0.2">
      <c r="A718" s="1">
        <v>142</v>
      </c>
      <c r="B718" s="1">
        <v>11421010</v>
      </c>
      <c r="C718" s="1">
        <v>56656</v>
      </c>
      <c r="D718" s="1">
        <v>560</v>
      </c>
      <c r="F718" s="1">
        <v>56656</v>
      </c>
      <c r="G718" s="1" t="s">
        <v>41</v>
      </c>
      <c r="H718" s="30">
        <v>0</v>
      </c>
      <c r="I718" s="30">
        <v>0</v>
      </c>
      <c r="J718" s="30">
        <v>0</v>
      </c>
      <c r="K718" s="30">
        <v>0</v>
      </c>
      <c r="L718" s="30">
        <v>0</v>
      </c>
      <c r="M718" s="30">
        <v>0</v>
      </c>
      <c r="N718" s="30">
        <v>0</v>
      </c>
      <c r="O718" s="30">
        <v>0</v>
      </c>
      <c r="P718" s="29">
        <v>0</v>
      </c>
      <c r="Q718" s="29">
        <v>0</v>
      </c>
      <c r="R718" s="29">
        <v>0</v>
      </c>
      <c r="S718" s="29">
        <v>0</v>
      </c>
      <c r="T718" s="29">
        <v>0</v>
      </c>
      <c r="U718" s="29">
        <v>0</v>
      </c>
    </row>
    <row r="719" spans="1:21" x14ac:dyDescent="0.2">
      <c r="A719" s="1">
        <v>142</v>
      </c>
      <c r="B719" s="1">
        <v>11421010</v>
      </c>
      <c r="C719" s="1">
        <v>56662</v>
      </c>
      <c r="D719" s="1">
        <v>560</v>
      </c>
      <c r="F719" s="1">
        <v>56662</v>
      </c>
      <c r="G719" s="1" t="s">
        <v>42</v>
      </c>
      <c r="H719" s="30">
        <v>0</v>
      </c>
      <c r="I719" s="30">
        <v>0</v>
      </c>
      <c r="J719" s="30">
        <v>0</v>
      </c>
      <c r="K719" s="30">
        <v>0</v>
      </c>
      <c r="L719" s="30">
        <v>0</v>
      </c>
      <c r="M719" s="30">
        <v>0</v>
      </c>
      <c r="N719" s="30">
        <v>0</v>
      </c>
      <c r="O719" s="30">
        <v>0</v>
      </c>
      <c r="P719" s="29">
        <v>0</v>
      </c>
      <c r="Q719" s="29">
        <v>0</v>
      </c>
      <c r="R719" s="29">
        <v>0</v>
      </c>
      <c r="S719" s="29">
        <v>0</v>
      </c>
      <c r="T719" s="29">
        <v>0</v>
      </c>
      <c r="U719" s="29">
        <v>0</v>
      </c>
    </row>
    <row r="720" spans="1:21" x14ac:dyDescent="0.2">
      <c r="A720" s="1">
        <v>142</v>
      </c>
      <c r="B720" s="1">
        <v>11421010</v>
      </c>
      <c r="C720" s="1">
        <v>56694</v>
      </c>
      <c r="D720" s="1">
        <v>560</v>
      </c>
      <c r="F720" s="1">
        <v>56694</v>
      </c>
      <c r="G720" s="1" t="s">
        <v>45</v>
      </c>
      <c r="H720" s="30">
        <v>0</v>
      </c>
      <c r="I720" s="30">
        <v>0</v>
      </c>
      <c r="J720" s="30">
        <v>0</v>
      </c>
      <c r="K720" s="30">
        <v>0</v>
      </c>
      <c r="L720" s="30">
        <v>0</v>
      </c>
      <c r="M720" s="30">
        <v>0</v>
      </c>
      <c r="N720" s="30">
        <v>0</v>
      </c>
      <c r="O720" s="30">
        <v>0</v>
      </c>
      <c r="P720" s="29">
        <v>0</v>
      </c>
      <c r="Q720" s="29">
        <v>0</v>
      </c>
      <c r="R720" s="29">
        <v>0</v>
      </c>
      <c r="S720" s="29">
        <v>0</v>
      </c>
      <c r="T720" s="29">
        <v>0</v>
      </c>
      <c r="U720" s="29">
        <v>0</v>
      </c>
    </row>
    <row r="721" spans="1:21" ht="15" thickBot="1" x14ac:dyDescent="0.25">
      <c r="A721" s="1" t="s">
        <v>47</v>
      </c>
      <c r="F721" s="1"/>
      <c r="G721" s="1"/>
      <c r="H721" s="30"/>
      <c r="I721" s="30"/>
      <c r="J721" s="30"/>
      <c r="K721" s="30"/>
      <c r="L721" s="30"/>
      <c r="M721" s="30"/>
      <c r="N721" s="30"/>
      <c r="O721" s="30"/>
    </row>
    <row r="722" spans="1:21" ht="15" thickTop="1" x14ac:dyDescent="0.2">
      <c r="A722" s="1" t="s">
        <v>47</v>
      </c>
      <c r="B722" s="1">
        <v>11421010</v>
      </c>
      <c r="C722" s="31"/>
      <c r="D722" s="31"/>
      <c r="E722" s="31" t="s">
        <v>178</v>
      </c>
      <c r="F722" s="31" t="s">
        <v>158</v>
      </c>
      <c r="G722" s="31"/>
      <c r="H722" s="38">
        <f>SUM(H704:H721)</f>
        <v>0</v>
      </c>
      <c r="I722" s="38">
        <f t="shared" ref="I722:S722" si="146">SUM(I704:I721)</f>
        <v>0</v>
      </c>
      <c r="J722" s="38">
        <f t="shared" si="146"/>
        <v>0</v>
      </c>
      <c r="K722" s="38">
        <f t="shared" si="146"/>
        <v>0</v>
      </c>
      <c r="L722" s="38">
        <f t="shared" si="146"/>
        <v>0</v>
      </c>
      <c r="M722" s="38">
        <f t="shared" si="146"/>
        <v>0</v>
      </c>
      <c r="N722" s="38">
        <f t="shared" si="146"/>
        <v>0</v>
      </c>
      <c r="O722" s="38">
        <f t="shared" si="146"/>
        <v>0</v>
      </c>
      <c r="P722" s="33">
        <f t="shared" si="146"/>
        <v>0</v>
      </c>
      <c r="Q722" s="33">
        <f t="shared" si="146"/>
        <v>0</v>
      </c>
      <c r="R722" s="33">
        <f t="shared" si="146"/>
        <v>0</v>
      </c>
      <c r="S722" s="33">
        <f t="shared" si="146"/>
        <v>0</v>
      </c>
      <c r="T722" s="33">
        <f t="shared" ref="T722" si="147">SUM(T704:T721)</f>
        <v>0</v>
      </c>
      <c r="U722" s="33">
        <f t="shared" ref="U722" si="148">SUM(U704:U721)</f>
        <v>0</v>
      </c>
    </row>
    <row r="723" spans="1:21" x14ac:dyDescent="0.2">
      <c r="A723" s="1" t="s">
        <v>47</v>
      </c>
      <c r="F723" s="1"/>
      <c r="G723" s="1"/>
      <c r="H723" s="30"/>
      <c r="I723" s="30"/>
      <c r="J723" s="30"/>
      <c r="K723" s="30"/>
      <c r="L723" s="30"/>
      <c r="M723" s="30"/>
      <c r="N723" s="30"/>
      <c r="O723" s="30"/>
    </row>
    <row r="724" spans="1:21" x14ac:dyDescent="0.2">
      <c r="A724" s="1" t="s">
        <v>179</v>
      </c>
      <c r="F724" s="1"/>
      <c r="G724" s="1"/>
      <c r="H724" s="30"/>
      <c r="I724" s="30"/>
      <c r="J724" s="30"/>
      <c r="K724" s="30"/>
      <c r="L724" s="30"/>
      <c r="M724" s="30"/>
      <c r="N724" s="30"/>
      <c r="O724" s="30"/>
    </row>
    <row r="725" spans="1:21" x14ac:dyDescent="0.2">
      <c r="E725" s="27"/>
      <c r="F725" s="27" t="s">
        <v>51</v>
      </c>
      <c r="G725" s="1"/>
      <c r="H725" s="30"/>
      <c r="I725" s="30"/>
      <c r="J725" s="30"/>
      <c r="K725" s="30"/>
      <c r="L725" s="30"/>
      <c r="M725" s="30"/>
      <c r="N725" s="30"/>
      <c r="O725" s="30"/>
    </row>
    <row r="726" spans="1:21" x14ac:dyDescent="0.2">
      <c r="A726" s="1" t="s">
        <v>47</v>
      </c>
      <c r="F726" s="1">
        <v>500</v>
      </c>
      <c r="G726" s="1" t="s">
        <v>53</v>
      </c>
      <c r="H726" s="30">
        <f t="shared" ref="H726:U735" si="149">SUMIF($D$704:$D$722,$F726,H$704:H$722)</f>
        <v>0</v>
      </c>
      <c r="I726" s="30">
        <f t="shared" si="149"/>
        <v>0</v>
      </c>
      <c r="J726" s="30">
        <f t="shared" si="149"/>
        <v>0</v>
      </c>
      <c r="K726" s="30">
        <f t="shared" si="149"/>
        <v>0</v>
      </c>
      <c r="L726" s="30">
        <f t="shared" si="149"/>
        <v>0</v>
      </c>
      <c r="M726" s="30">
        <f t="shared" si="149"/>
        <v>0</v>
      </c>
      <c r="N726" s="30">
        <f t="shared" si="149"/>
        <v>0</v>
      </c>
      <c r="O726" s="30">
        <f t="shared" si="149"/>
        <v>0</v>
      </c>
      <c r="P726" s="29">
        <f t="shared" si="149"/>
        <v>0</v>
      </c>
      <c r="Q726" s="29">
        <f t="shared" si="149"/>
        <v>0</v>
      </c>
      <c r="R726" s="29">
        <f t="shared" si="149"/>
        <v>0</v>
      </c>
      <c r="S726" s="29">
        <f t="shared" si="149"/>
        <v>0</v>
      </c>
      <c r="T726" s="29">
        <f t="shared" si="149"/>
        <v>0</v>
      </c>
      <c r="U726" s="29">
        <f t="shared" si="149"/>
        <v>0</v>
      </c>
    </row>
    <row r="727" spans="1:21" x14ac:dyDescent="0.2">
      <c r="A727" s="1" t="s">
        <v>47</v>
      </c>
      <c r="F727" s="1">
        <v>501</v>
      </c>
      <c r="G727" s="1" t="s">
        <v>30</v>
      </c>
      <c r="H727" s="30">
        <f t="shared" si="149"/>
        <v>0</v>
      </c>
      <c r="I727" s="30">
        <f t="shared" si="149"/>
        <v>0</v>
      </c>
      <c r="J727" s="30">
        <f t="shared" si="149"/>
        <v>0</v>
      </c>
      <c r="K727" s="30">
        <f t="shared" si="149"/>
        <v>0</v>
      </c>
      <c r="L727" s="30">
        <f t="shared" si="149"/>
        <v>0</v>
      </c>
      <c r="M727" s="30">
        <f t="shared" si="149"/>
        <v>0</v>
      </c>
      <c r="N727" s="30">
        <f t="shared" si="149"/>
        <v>0</v>
      </c>
      <c r="O727" s="30">
        <f t="shared" si="149"/>
        <v>0</v>
      </c>
      <c r="P727" s="29">
        <f t="shared" si="149"/>
        <v>0</v>
      </c>
      <c r="Q727" s="29">
        <f t="shared" si="149"/>
        <v>0</v>
      </c>
      <c r="R727" s="29">
        <f t="shared" si="149"/>
        <v>0</v>
      </c>
      <c r="S727" s="29">
        <f t="shared" si="149"/>
        <v>0</v>
      </c>
      <c r="T727" s="29">
        <f t="shared" si="149"/>
        <v>0</v>
      </c>
      <c r="U727" s="29">
        <f t="shared" si="149"/>
        <v>0</v>
      </c>
    </row>
    <row r="728" spans="1:21" x14ac:dyDescent="0.2">
      <c r="A728" s="1" t="s">
        <v>47</v>
      </c>
      <c r="F728" s="1">
        <v>502</v>
      </c>
      <c r="G728" s="1" t="s">
        <v>56</v>
      </c>
      <c r="H728" s="30">
        <f t="shared" si="149"/>
        <v>0</v>
      </c>
      <c r="I728" s="30">
        <f t="shared" si="149"/>
        <v>0</v>
      </c>
      <c r="J728" s="30">
        <f t="shared" si="149"/>
        <v>0</v>
      </c>
      <c r="K728" s="30">
        <f t="shared" si="149"/>
        <v>0</v>
      </c>
      <c r="L728" s="30">
        <f t="shared" si="149"/>
        <v>0</v>
      </c>
      <c r="M728" s="30">
        <f t="shared" si="149"/>
        <v>0</v>
      </c>
      <c r="N728" s="30">
        <f t="shared" si="149"/>
        <v>0</v>
      </c>
      <c r="O728" s="30">
        <f t="shared" si="149"/>
        <v>0</v>
      </c>
      <c r="P728" s="29">
        <f t="shared" si="149"/>
        <v>0</v>
      </c>
      <c r="Q728" s="29">
        <f t="shared" si="149"/>
        <v>0</v>
      </c>
      <c r="R728" s="29">
        <f t="shared" si="149"/>
        <v>0</v>
      </c>
      <c r="S728" s="29">
        <f t="shared" si="149"/>
        <v>0</v>
      </c>
      <c r="T728" s="29">
        <f t="shared" si="149"/>
        <v>0</v>
      </c>
      <c r="U728" s="29">
        <f t="shared" si="149"/>
        <v>0</v>
      </c>
    </row>
    <row r="729" spans="1:21" x14ac:dyDescent="0.2">
      <c r="A729" s="1" t="s">
        <v>47</v>
      </c>
      <c r="F729" s="1">
        <v>520</v>
      </c>
      <c r="G729" s="1" t="s">
        <v>57</v>
      </c>
      <c r="H729" s="30">
        <f t="shared" si="149"/>
        <v>0</v>
      </c>
      <c r="I729" s="30">
        <f t="shared" si="149"/>
        <v>0</v>
      </c>
      <c r="J729" s="30">
        <f t="shared" si="149"/>
        <v>0</v>
      </c>
      <c r="K729" s="30">
        <f t="shared" si="149"/>
        <v>0</v>
      </c>
      <c r="L729" s="30">
        <f t="shared" si="149"/>
        <v>0</v>
      </c>
      <c r="M729" s="30">
        <f t="shared" si="149"/>
        <v>0</v>
      </c>
      <c r="N729" s="30">
        <f t="shared" si="149"/>
        <v>0</v>
      </c>
      <c r="O729" s="30">
        <f t="shared" si="149"/>
        <v>0</v>
      </c>
      <c r="P729" s="29">
        <f t="shared" si="149"/>
        <v>0</v>
      </c>
      <c r="Q729" s="29">
        <f t="shared" si="149"/>
        <v>0</v>
      </c>
      <c r="R729" s="29">
        <f t="shared" si="149"/>
        <v>0</v>
      </c>
      <c r="S729" s="29">
        <f t="shared" si="149"/>
        <v>0</v>
      </c>
      <c r="T729" s="29">
        <f t="shared" si="149"/>
        <v>0</v>
      </c>
      <c r="U729" s="29">
        <f t="shared" si="149"/>
        <v>0</v>
      </c>
    </row>
    <row r="730" spans="1:21" x14ac:dyDescent="0.2">
      <c r="A730" s="1" t="s">
        <v>47</v>
      </c>
      <c r="F730" s="1">
        <v>530</v>
      </c>
      <c r="G730" s="1" t="s">
        <v>58</v>
      </c>
      <c r="H730" s="30">
        <f t="shared" si="149"/>
        <v>0</v>
      </c>
      <c r="I730" s="30">
        <f t="shared" si="149"/>
        <v>0</v>
      </c>
      <c r="J730" s="30">
        <f t="shared" si="149"/>
        <v>0</v>
      </c>
      <c r="K730" s="30">
        <f t="shared" si="149"/>
        <v>0</v>
      </c>
      <c r="L730" s="30">
        <f t="shared" si="149"/>
        <v>0</v>
      </c>
      <c r="M730" s="30">
        <f t="shared" si="149"/>
        <v>0</v>
      </c>
      <c r="N730" s="30">
        <f t="shared" si="149"/>
        <v>0</v>
      </c>
      <c r="O730" s="30">
        <f t="shared" si="149"/>
        <v>0</v>
      </c>
      <c r="P730" s="29">
        <f t="shared" si="149"/>
        <v>0</v>
      </c>
      <c r="Q730" s="29">
        <f t="shared" si="149"/>
        <v>0</v>
      </c>
      <c r="R730" s="29">
        <f t="shared" si="149"/>
        <v>0</v>
      </c>
      <c r="S730" s="29">
        <f t="shared" si="149"/>
        <v>0</v>
      </c>
      <c r="T730" s="29">
        <f t="shared" si="149"/>
        <v>0</v>
      </c>
      <c r="U730" s="29">
        <f t="shared" si="149"/>
        <v>0</v>
      </c>
    </row>
    <row r="731" spans="1:21" x14ac:dyDescent="0.2">
      <c r="A731" s="1" t="s">
        <v>47</v>
      </c>
      <c r="F731" s="1">
        <v>540</v>
      </c>
      <c r="G731" s="1" t="s">
        <v>59</v>
      </c>
      <c r="H731" s="30">
        <f t="shared" si="149"/>
        <v>0</v>
      </c>
      <c r="I731" s="30">
        <f t="shared" si="149"/>
        <v>0</v>
      </c>
      <c r="J731" s="30">
        <f t="shared" si="149"/>
        <v>0</v>
      </c>
      <c r="K731" s="30">
        <f t="shared" si="149"/>
        <v>0</v>
      </c>
      <c r="L731" s="30">
        <f t="shared" si="149"/>
        <v>0</v>
      </c>
      <c r="M731" s="30">
        <f t="shared" si="149"/>
        <v>0</v>
      </c>
      <c r="N731" s="30">
        <f t="shared" si="149"/>
        <v>0</v>
      </c>
      <c r="O731" s="30">
        <f t="shared" si="149"/>
        <v>0</v>
      </c>
      <c r="P731" s="29">
        <f t="shared" si="149"/>
        <v>0</v>
      </c>
      <c r="Q731" s="29">
        <f t="shared" si="149"/>
        <v>0</v>
      </c>
      <c r="R731" s="29">
        <f t="shared" si="149"/>
        <v>0</v>
      </c>
      <c r="S731" s="29">
        <f t="shared" si="149"/>
        <v>0</v>
      </c>
      <c r="T731" s="29">
        <f t="shared" si="149"/>
        <v>0</v>
      </c>
      <c r="U731" s="29">
        <f t="shared" si="149"/>
        <v>0</v>
      </c>
    </row>
    <row r="732" spans="1:21" x14ac:dyDescent="0.2">
      <c r="A732" s="1" t="s">
        <v>47</v>
      </c>
      <c r="F732" s="1">
        <v>550</v>
      </c>
      <c r="G732" s="1" t="s">
        <v>60</v>
      </c>
      <c r="H732" s="30">
        <f t="shared" si="149"/>
        <v>0</v>
      </c>
      <c r="I732" s="30">
        <f t="shared" si="149"/>
        <v>0</v>
      </c>
      <c r="J732" s="30">
        <f t="shared" si="149"/>
        <v>0</v>
      </c>
      <c r="K732" s="30">
        <f t="shared" si="149"/>
        <v>0</v>
      </c>
      <c r="L732" s="30">
        <f t="shared" si="149"/>
        <v>0</v>
      </c>
      <c r="M732" s="30">
        <f t="shared" si="149"/>
        <v>0</v>
      </c>
      <c r="N732" s="30">
        <f t="shared" si="149"/>
        <v>0</v>
      </c>
      <c r="O732" s="30">
        <f t="shared" si="149"/>
        <v>0</v>
      </c>
      <c r="P732" s="29">
        <f t="shared" si="149"/>
        <v>0</v>
      </c>
      <c r="Q732" s="29">
        <f t="shared" si="149"/>
        <v>0</v>
      </c>
      <c r="R732" s="29">
        <f t="shared" si="149"/>
        <v>0</v>
      </c>
      <c r="S732" s="29">
        <f t="shared" si="149"/>
        <v>0</v>
      </c>
      <c r="T732" s="29">
        <f t="shared" si="149"/>
        <v>0</v>
      </c>
      <c r="U732" s="29">
        <f t="shared" si="149"/>
        <v>0</v>
      </c>
    </row>
    <row r="733" spans="1:21" x14ac:dyDescent="0.2">
      <c r="A733" s="1" t="s">
        <v>47</v>
      </c>
      <c r="F733" s="1">
        <v>560</v>
      </c>
      <c r="G733" s="1" t="s">
        <v>61</v>
      </c>
      <c r="H733" s="30">
        <f t="shared" si="149"/>
        <v>0</v>
      </c>
      <c r="I733" s="30">
        <f t="shared" si="149"/>
        <v>0</v>
      </c>
      <c r="J733" s="30">
        <f t="shared" si="149"/>
        <v>0</v>
      </c>
      <c r="K733" s="30">
        <f t="shared" si="149"/>
        <v>0</v>
      </c>
      <c r="L733" s="30">
        <f t="shared" si="149"/>
        <v>0</v>
      </c>
      <c r="M733" s="30">
        <f t="shared" si="149"/>
        <v>0</v>
      </c>
      <c r="N733" s="30">
        <f t="shared" si="149"/>
        <v>0</v>
      </c>
      <c r="O733" s="30">
        <f t="shared" si="149"/>
        <v>0</v>
      </c>
      <c r="P733" s="29">
        <f t="shared" si="149"/>
        <v>0</v>
      </c>
      <c r="Q733" s="29">
        <f t="shared" si="149"/>
        <v>0</v>
      </c>
      <c r="R733" s="29">
        <f t="shared" si="149"/>
        <v>0</v>
      </c>
      <c r="S733" s="29">
        <f t="shared" si="149"/>
        <v>0</v>
      </c>
      <c r="T733" s="29">
        <f t="shared" si="149"/>
        <v>0</v>
      </c>
      <c r="U733" s="29">
        <f t="shared" si="149"/>
        <v>0</v>
      </c>
    </row>
    <row r="734" spans="1:21" x14ac:dyDescent="0.2">
      <c r="A734" s="1" t="s">
        <v>47</v>
      </c>
      <c r="F734" s="1">
        <v>570</v>
      </c>
      <c r="G734" s="1" t="s">
        <v>62</v>
      </c>
      <c r="H734" s="30">
        <f t="shared" si="149"/>
        <v>0</v>
      </c>
      <c r="I734" s="30">
        <f t="shared" si="149"/>
        <v>0</v>
      </c>
      <c r="J734" s="30">
        <f t="shared" si="149"/>
        <v>0</v>
      </c>
      <c r="K734" s="30">
        <f t="shared" si="149"/>
        <v>0</v>
      </c>
      <c r="L734" s="30">
        <f t="shared" si="149"/>
        <v>0</v>
      </c>
      <c r="M734" s="30">
        <f t="shared" si="149"/>
        <v>0</v>
      </c>
      <c r="N734" s="30">
        <f t="shared" si="149"/>
        <v>0</v>
      </c>
      <c r="O734" s="30">
        <f t="shared" si="149"/>
        <v>0</v>
      </c>
      <c r="P734" s="29">
        <f t="shared" si="149"/>
        <v>0</v>
      </c>
      <c r="Q734" s="29">
        <f t="shared" si="149"/>
        <v>0</v>
      </c>
      <c r="R734" s="29">
        <f t="shared" si="149"/>
        <v>0</v>
      </c>
      <c r="S734" s="29">
        <f t="shared" si="149"/>
        <v>0</v>
      </c>
      <c r="T734" s="29">
        <f t="shared" si="149"/>
        <v>0</v>
      </c>
      <c r="U734" s="29">
        <f t="shared" si="149"/>
        <v>0</v>
      </c>
    </row>
    <row r="735" spans="1:21" x14ac:dyDescent="0.2">
      <c r="A735" s="1" t="s">
        <v>47</v>
      </c>
      <c r="F735" s="1">
        <v>580</v>
      </c>
      <c r="G735" s="1" t="s">
        <v>32</v>
      </c>
      <c r="H735" s="30">
        <f t="shared" si="149"/>
        <v>0</v>
      </c>
      <c r="I735" s="30">
        <f t="shared" si="149"/>
        <v>0</v>
      </c>
      <c r="J735" s="30">
        <f t="shared" si="149"/>
        <v>0</v>
      </c>
      <c r="K735" s="30">
        <f t="shared" si="149"/>
        <v>0</v>
      </c>
      <c r="L735" s="30">
        <f t="shared" si="149"/>
        <v>0</v>
      </c>
      <c r="M735" s="30">
        <f t="shared" si="149"/>
        <v>0</v>
      </c>
      <c r="N735" s="30">
        <f t="shared" si="149"/>
        <v>0</v>
      </c>
      <c r="O735" s="30">
        <f t="shared" si="149"/>
        <v>0</v>
      </c>
      <c r="P735" s="29">
        <f t="shared" si="149"/>
        <v>0</v>
      </c>
      <c r="Q735" s="29">
        <f t="shared" si="149"/>
        <v>0</v>
      </c>
      <c r="R735" s="29">
        <f t="shared" si="149"/>
        <v>0</v>
      </c>
      <c r="S735" s="29">
        <f t="shared" si="149"/>
        <v>0</v>
      </c>
      <c r="T735" s="29">
        <f t="shared" si="149"/>
        <v>0</v>
      </c>
      <c r="U735" s="29">
        <f t="shared" si="149"/>
        <v>0</v>
      </c>
    </row>
    <row r="736" spans="1:21" x14ac:dyDescent="0.2">
      <c r="A736" s="1" t="s">
        <v>47</v>
      </c>
      <c r="F736" s="1"/>
      <c r="G736" s="1"/>
      <c r="H736" s="30"/>
      <c r="I736" s="30"/>
      <c r="J736" s="30"/>
      <c r="K736" s="30"/>
      <c r="L736" s="30"/>
      <c r="M736" s="30"/>
      <c r="N736" s="30"/>
      <c r="O736" s="30"/>
    </row>
    <row r="737" spans="1:21" x14ac:dyDescent="0.2">
      <c r="A737" s="1" t="s">
        <v>47</v>
      </c>
      <c r="F737" s="1"/>
      <c r="G737" s="44" t="s">
        <v>63</v>
      </c>
      <c r="H737" s="45">
        <f>SUM(H726:H736)</f>
        <v>0</v>
      </c>
      <c r="I737" s="45">
        <f t="shared" ref="I737:S737" si="150">SUM(I726:I736)</f>
        <v>0</v>
      </c>
      <c r="J737" s="45">
        <f t="shared" si="150"/>
        <v>0</v>
      </c>
      <c r="K737" s="45">
        <f t="shared" si="150"/>
        <v>0</v>
      </c>
      <c r="L737" s="45">
        <f t="shared" si="150"/>
        <v>0</v>
      </c>
      <c r="M737" s="45">
        <f t="shared" si="150"/>
        <v>0</v>
      </c>
      <c r="N737" s="45">
        <f t="shared" si="150"/>
        <v>0</v>
      </c>
      <c r="O737" s="45">
        <f t="shared" si="150"/>
        <v>0</v>
      </c>
      <c r="P737" s="46">
        <f t="shared" si="150"/>
        <v>0</v>
      </c>
      <c r="Q737" s="46">
        <f t="shared" si="150"/>
        <v>0</v>
      </c>
      <c r="R737" s="46">
        <f t="shared" si="150"/>
        <v>0</v>
      </c>
      <c r="S737" s="46">
        <f t="shared" si="150"/>
        <v>0</v>
      </c>
      <c r="T737" s="46">
        <f t="shared" ref="T737" si="151">SUM(T726:T736)</f>
        <v>0</v>
      </c>
      <c r="U737" s="46">
        <f t="shared" ref="U737" si="152">SUM(U726:U736)</f>
        <v>0</v>
      </c>
    </row>
    <row r="738" spans="1:21" x14ac:dyDescent="0.2">
      <c r="A738" s="1" t="s">
        <v>47</v>
      </c>
    </row>
    <row r="739" spans="1:21" x14ac:dyDescent="0.2">
      <c r="A739" s="1" t="s">
        <v>47</v>
      </c>
      <c r="E739" s="27" t="s">
        <v>180</v>
      </c>
    </row>
    <row r="740" spans="1:21" x14ac:dyDescent="0.2">
      <c r="A740" s="1" t="s">
        <v>47</v>
      </c>
      <c r="F740" s="28" t="s">
        <v>114</v>
      </c>
    </row>
    <row r="741" spans="1:21" x14ac:dyDescent="0.2">
      <c r="A741" s="1">
        <v>143</v>
      </c>
      <c r="B741" s="1">
        <v>11431370</v>
      </c>
      <c r="C741" s="1">
        <v>52210</v>
      </c>
      <c r="D741" s="1">
        <v>520</v>
      </c>
      <c r="F741" s="25">
        <v>52210</v>
      </c>
      <c r="G741" s="25" t="s">
        <v>181</v>
      </c>
      <c r="H741" s="29">
        <v>0</v>
      </c>
      <c r="I741" s="29">
        <v>0</v>
      </c>
      <c r="J741" s="29">
        <v>0</v>
      </c>
      <c r="K741" s="29">
        <v>0</v>
      </c>
      <c r="L741" s="29">
        <v>0</v>
      </c>
      <c r="M741" s="29">
        <v>0</v>
      </c>
      <c r="N741" s="29">
        <v>0</v>
      </c>
      <c r="O741" s="29">
        <v>0</v>
      </c>
      <c r="P741" s="29">
        <v>0</v>
      </c>
      <c r="Q741" s="29">
        <v>0</v>
      </c>
      <c r="R741" s="29">
        <v>150000</v>
      </c>
      <c r="S741" s="29">
        <v>143536</v>
      </c>
      <c r="T741" s="29">
        <v>145000</v>
      </c>
      <c r="U741" s="29">
        <v>152250</v>
      </c>
    </row>
    <row r="742" spans="1:21" x14ac:dyDescent="0.2">
      <c r="A742" s="1">
        <v>143</v>
      </c>
      <c r="B742" s="1">
        <v>11431520</v>
      </c>
      <c r="C742" s="1">
        <v>52210</v>
      </c>
      <c r="D742" s="1">
        <v>520</v>
      </c>
      <c r="F742" s="25">
        <v>52210</v>
      </c>
      <c r="G742" s="25" t="s">
        <v>182</v>
      </c>
      <c r="H742" s="29">
        <v>0</v>
      </c>
      <c r="I742" s="29">
        <v>0</v>
      </c>
      <c r="J742" s="29">
        <v>0</v>
      </c>
      <c r="K742" s="29">
        <v>0</v>
      </c>
      <c r="L742" s="29">
        <v>0</v>
      </c>
      <c r="M742" s="29">
        <v>0</v>
      </c>
      <c r="N742" s="29">
        <v>0</v>
      </c>
      <c r="O742" s="29">
        <v>0</v>
      </c>
      <c r="P742" s="29">
        <v>0</v>
      </c>
      <c r="Q742" s="29">
        <v>0</v>
      </c>
      <c r="R742" s="29">
        <v>35000</v>
      </c>
      <c r="S742" s="29">
        <v>33491</v>
      </c>
      <c r="T742" s="29">
        <v>35000</v>
      </c>
      <c r="U742" s="29">
        <v>36750</v>
      </c>
    </row>
    <row r="743" spans="1:21" x14ac:dyDescent="0.2">
      <c r="A743" s="1">
        <v>143</v>
      </c>
      <c r="B743" s="1">
        <v>11431600</v>
      </c>
      <c r="C743" s="1">
        <v>52210</v>
      </c>
      <c r="D743" s="1">
        <v>520</v>
      </c>
      <c r="F743" s="25">
        <v>52210</v>
      </c>
      <c r="G743" s="25" t="s">
        <v>183</v>
      </c>
      <c r="H743" s="29">
        <v>0</v>
      </c>
      <c r="I743" s="29">
        <v>0</v>
      </c>
      <c r="J743" s="29">
        <v>0</v>
      </c>
      <c r="K743" s="29">
        <v>0</v>
      </c>
      <c r="L743" s="29">
        <v>0</v>
      </c>
      <c r="M743" s="29">
        <v>0</v>
      </c>
      <c r="N743" s="29">
        <v>0</v>
      </c>
      <c r="O743" s="29">
        <v>0</v>
      </c>
      <c r="P743" s="29">
        <v>0</v>
      </c>
      <c r="Q743" s="29">
        <v>0</v>
      </c>
      <c r="R743" s="29">
        <v>120000</v>
      </c>
      <c r="S743" s="29">
        <v>114829</v>
      </c>
      <c r="T743" s="29">
        <v>0</v>
      </c>
      <c r="U743" s="29">
        <v>0</v>
      </c>
    </row>
    <row r="744" spans="1:21" x14ac:dyDescent="0.2">
      <c r="A744" s="1">
        <v>143</v>
      </c>
      <c r="B744" s="1">
        <v>11432010</v>
      </c>
      <c r="C744" s="1">
        <v>52210</v>
      </c>
      <c r="D744" s="1">
        <v>520</v>
      </c>
      <c r="F744" s="25">
        <v>52210</v>
      </c>
      <c r="G744" s="25" t="s">
        <v>184</v>
      </c>
      <c r="H744" s="29">
        <v>0</v>
      </c>
      <c r="I744" s="29">
        <v>0</v>
      </c>
      <c r="J744" s="29">
        <v>0</v>
      </c>
      <c r="K744" s="29">
        <v>0</v>
      </c>
      <c r="L744" s="29">
        <v>0</v>
      </c>
      <c r="M744" s="29">
        <v>0</v>
      </c>
      <c r="N744" s="29">
        <v>0</v>
      </c>
      <c r="O744" s="29">
        <v>0</v>
      </c>
      <c r="P744" s="29">
        <v>0</v>
      </c>
      <c r="Q744" s="29">
        <v>0</v>
      </c>
      <c r="R744" s="29">
        <v>90000</v>
      </c>
      <c r="S744" s="29">
        <v>86121</v>
      </c>
      <c r="T744" s="29">
        <v>90000</v>
      </c>
      <c r="U744" s="29">
        <v>94500</v>
      </c>
    </row>
    <row r="745" spans="1:21" x14ac:dyDescent="0.2">
      <c r="A745" s="1">
        <v>143</v>
      </c>
      <c r="B745" s="1">
        <v>11432020</v>
      </c>
      <c r="C745" s="1">
        <v>52210</v>
      </c>
      <c r="D745" s="1">
        <v>520</v>
      </c>
      <c r="F745" s="25">
        <v>52210</v>
      </c>
      <c r="G745" s="25" t="s">
        <v>185</v>
      </c>
      <c r="H745" s="29">
        <v>0</v>
      </c>
      <c r="I745" s="29">
        <v>0</v>
      </c>
      <c r="J745" s="29">
        <v>0</v>
      </c>
      <c r="K745" s="29">
        <v>0</v>
      </c>
      <c r="L745" s="29">
        <v>0</v>
      </c>
      <c r="M745" s="29">
        <v>0</v>
      </c>
      <c r="N745" s="29">
        <v>0</v>
      </c>
      <c r="O745" s="29">
        <v>0</v>
      </c>
      <c r="P745" s="29">
        <v>0</v>
      </c>
      <c r="Q745" s="29">
        <v>0</v>
      </c>
      <c r="R745" s="29">
        <v>120000</v>
      </c>
      <c r="S745" s="29">
        <v>114829</v>
      </c>
      <c r="T745" s="29">
        <v>120000</v>
      </c>
      <c r="U745" s="29">
        <v>126000</v>
      </c>
    </row>
    <row r="746" spans="1:21" x14ac:dyDescent="0.2">
      <c r="A746" s="1">
        <v>143</v>
      </c>
      <c r="B746" s="1">
        <v>11433030</v>
      </c>
      <c r="C746" s="1">
        <v>52210</v>
      </c>
      <c r="D746" s="1">
        <v>520</v>
      </c>
      <c r="F746" s="25">
        <v>52210</v>
      </c>
      <c r="G746" s="25" t="s">
        <v>186</v>
      </c>
      <c r="H746" s="29">
        <v>0</v>
      </c>
      <c r="I746" s="29">
        <v>0</v>
      </c>
      <c r="J746" s="29">
        <v>0</v>
      </c>
      <c r="K746" s="29">
        <v>0</v>
      </c>
      <c r="L746" s="29">
        <v>0</v>
      </c>
      <c r="M746" s="29">
        <v>0</v>
      </c>
      <c r="N746" s="29">
        <v>0</v>
      </c>
      <c r="O746" s="29">
        <v>0</v>
      </c>
      <c r="P746" s="29">
        <v>0</v>
      </c>
      <c r="Q746" s="29">
        <v>0</v>
      </c>
      <c r="R746" s="29">
        <v>8000</v>
      </c>
      <c r="S746" s="29">
        <v>7655</v>
      </c>
      <c r="T746" s="29">
        <v>8000</v>
      </c>
      <c r="U746" s="29">
        <v>8400</v>
      </c>
    </row>
    <row r="747" spans="1:21" x14ac:dyDescent="0.2">
      <c r="A747" s="1">
        <v>143</v>
      </c>
      <c r="B747" s="1">
        <v>11433080</v>
      </c>
      <c r="C747" s="1">
        <v>52210</v>
      </c>
      <c r="D747" s="1">
        <v>520</v>
      </c>
      <c r="F747" s="25">
        <v>52210</v>
      </c>
      <c r="G747" s="25" t="s">
        <v>187</v>
      </c>
      <c r="H747" s="29">
        <v>0</v>
      </c>
      <c r="I747" s="29">
        <v>0</v>
      </c>
      <c r="J747" s="29">
        <v>0</v>
      </c>
      <c r="K747" s="29">
        <v>0</v>
      </c>
      <c r="L747" s="29">
        <v>0</v>
      </c>
      <c r="M747" s="29">
        <v>0</v>
      </c>
      <c r="N747" s="29">
        <v>0</v>
      </c>
      <c r="O747" s="29">
        <v>0</v>
      </c>
      <c r="P747" s="29">
        <v>0</v>
      </c>
      <c r="Q747" s="29">
        <v>0</v>
      </c>
      <c r="R747" s="29">
        <v>9000</v>
      </c>
      <c r="S747" s="29">
        <v>8612</v>
      </c>
      <c r="T747" s="29">
        <v>9000</v>
      </c>
      <c r="U747" s="29">
        <v>9450</v>
      </c>
    </row>
    <row r="748" spans="1:21" x14ac:dyDescent="0.2">
      <c r="A748" s="1">
        <v>143</v>
      </c>
      <c r="B748" s="1">
        <v>11433081</v>
      </c>
      <c r="C748" s="1">
        <v>52210</v>
      </c>
      <c r="D748" s="1">
        <v>520</v>
      </c>
      <c r="F748" s="25">
        <v>52210</v>
      </c>
      <c r="G748" s="25" t="s">
        <v>188</v>
      </c>
      <c r="S748" s="29">
        <v>0</v>
      </c>
      <c r="T748" s="29">
        <v>50000</v>
      </c>
      <c r="U748" s="29">
        <v>52500</v>
      </c>
    </row>
    <row r="749" spans="1:21" x14ac:dyDescent="0.2">
      <c r="A749" s="1">
        <v>143</v>
      </c>
      <c r="B749" s="1">
        <v>11435010</v>
      </c>
      <c r="C749" s="1">
        <v>52210</v>
      </c>
      <c r="D749" s="1">
        <v>520</v>
      </c>
      <c r="F749" s="25">
        <v>52210</v>
      </c>
      <c r="G749" s="25" t="s">
        <v>189</v>
      </c>
      <c r="H749" s="29">
        <v>0</v>
      </c>
      <c r="I749" s="29">
        <v>0</v>
      </c>
      <c r="J749" s="29">
        <v>0</v>
      </c>
      <c r="K749" s="29">
        <v>0</v>
      </c>
      <c r="L749" s="29">
        <v>0</v>
      </c>
      <c r="M749" s="29">
        <v>0</v>
      </c>
      <c r="N749" s="29">
        <v>0</v>
      </c>
      <c r="O749" s="29">
        <v>0</v>
      </c>
      <c r="P749" s="29">
        <v>0</v>
      </c>
      <c r="Q749" s="29">
        <v>0</v>
      </c>
      <c r="R749" s="29">
        <v>47000</v>
      </c>
      <c r="S749" s="29">
        <v>44974</v>
      </c>
      <c r="T749" s="29">
        <v>0</v>
      </c>
      <c r="U749" s="29">
        <v>0</v>
      </c>
    </row>
    <row r="750" spans="1:21" x14ac:dyDescent="0.2">
      <c r="A750" s="1">
        <v>143</v>
      </c>
      <c r="B750" s="1">
        <v>11435040</v>
      </c>
      <c r="C750" s="1">
        <v>52210</v>
      </c>
      <c r="D750" s="1">
        <v>520</v>
      </c>
      <c r="F750" s="25">
        <v>52210</v>
      </c>
      <c r="G750" s="25" t="s">
        <v>190</v>
      </c>
      <c r="H750" s="29">
        <v>0</v>
      </c>
      <c r="I750" s="29">
        <v>0</v>
      </c>
      <c r="J750" s="29">
        <v>0</v>
      </c>
      <c r="K750" s="29">
        <v>0</v>
      </c>
      <c r="L750" s="29">
        <v>0</v>
      </c>
      <c r="M750" s="29">
        <v>0</v>
      </c>
      <c r="N750" s="29">
        <v>0</v>
      </c>
      <c r="O750" s="29">
        <v>0</v>
      </c>
      <c r="P750" s="29">
        <v>0</v>
      </c>
      <c r="Q750" s="29">
        <v>0</v>
      </c>
      <c r="R750" s="29">
        <v>0</v>
      </c>
      <c r="S750" s="29">
        <v>0</v>
      </c>
      <c r="T750" s="29">
        <v>180000</v>
      </c>
      <c r="U750" s="29">
        <v>189000</v>
      </c>
    </row>
    <row r="751" spans="1:21" x14ac:dyDescent="0.2">
      <c r="A751" s="1">
        <v>143</v>
      </c>
      <c r="B751" s="1">
        <v>11437020</v>
      </c>
      <c r="C751" s="1">
        <v>52210</v>
      </c>
      <c r="D751" s="1">
        <v>520</v>
      </c>
      <c r="F751" s="25">
        <v>52210</v>
      </c>
      <c r="G751" s="25" t="s">
        <v>191</v>
      </c>
      <c r="S751" s="29">
        <v>0</v>
      </c>
      <c r="T751" s="29">
        <v>0</v>
      </c>
      <c r="U751" s="29">
        <v>55000</v>
      </c>
    </row>
    <row r="752" spans="1:21" ht="15" thickBot="1" x14ac:dyDescent="0.25">
      <c r="A752" s="1" t="s">
        <v>47</v>
      </c>
    </row>
    <row r="753" spans="1:21" ht="15" thickTop="1" x14ac:dyDescent="0.2">
      <c r="A753" s="1" t="s">
        <v>47</v>
      </c>
      <c r="B753" s="1">
        <v>11431370</v>
      </c>
      <c r="C753" s="31"/>
      <c r="D753" s="31"/>
      <c r="E753" s="31"/>
      <c r="F753" s="32" t="s">
        <v>192</v>
      </c>
      <c r="G753" s="32"/>
      <c r="H753" s="33">
        <f t="shared" ref="H753:S753" si="153">SUM(H741:H752)</f>
        <v>0</v>
      </c>
      <c r="I753" s="33">
        <f t="shared" si="153"/>
        <v>0</v>
      </c>
      <c r="J753" s="33">
        <f t="shared" si="153"/>
        <v>0</v>
      </c>
      <c r="K753" s="33">
        <f t="shared" si="153"/>
        <v>0</v>
      </c>
      <c r="L753" s="33">
        <f t="shared" si="153"/>
        <v>0</v>
      </c>
      <c r="M753" s="33">
        <f t="shared" si="153"/>
        <v>0</v>
      </c>
      <c r="N753" s="33">
        <f t="shared" si="153"/>
        <v>0</v>
      </c>
      <c r="O753" s="33">
        <f t="shared" si="153"/>
        <v>0</v>
      </c>
      <c r="P753" s="33">
        <f t="shared" si="153"/>
        <v>0</v>
      </c>
      <c r="Q753" s="33">
        <f t="shared" si="153"/>
        <v>0</v>
      </c>
      <c r="R753" s="33">
        <f t="shared" si="153"/>
        <v>579000</v>
      </c>
      <c r="S753" s="33">
        <f t="shared" si="153"/>
        <v>554047</v>
      </c>
      <c r="T753" s="33">
        <f t="shared" ref="T753" si="154">SUM(T741:T752)</f>
        <v>637000</v>
      </c>
      <c r="U753" s="33">
        <f t="shared" ref="U753" si="155">SUM(U741:U752)</f>
        <v>723850</v>
      </c>
    </row>
    <row r="754" spans="1:21" s="47" customFormat="1" x14ac:dyDescent="0.2">
      <c r="F754" s="48"/>
      <c r="G754" s="48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</row>
    <row r="755" spans="1:21" s="47" customFormat="1" x14ac:dyDescent="0.2">
      <c r="F755" s="48"/>
      <c r="G755" s="48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</row>
    <row r="756" spans="1:21" x14ac:dyDescent="0.2">
      <c r="A756" s="1" t="s">
        <v>47</v>
      </c>
      <c r="F756" s="28" t="s">
        <v>115</v>
      </c>
    </row>
    <row r="757" spans="1:21" x14ac:dyDescent="0.2">
      <c r="A757" s="1">
        <v>143</v>
      </c>
      <c r="B757" s="1">
        <v>11431370</v>
      </c>
      <c r="C757" s="1">
        <v>52220</v>
      </c>
      <c r="D757" s="1">
        <v>520</v>
      </c>
      <c r="F757" s="25">
        <v>52220</v>
      </c>
      <c r="G757" s="25" t="s">
        <v>181</v>
      </c>
      <c r="H757" s="29">
        <v>0</v>
      </c>
      <c r="I757" s="29">
        <v>0</v>
      </c>
      <c r="J757" s="29">
        <v>0</v>
      </c>
      <c r="K757" s="29">
        <v>0</v>
      </c>
      <c r="L757" s="29">
        <v>0</v>
      </c>
      <c r="M757" s="29">
        <v>0</v>
      </c>
      <c r="N757" s="29">
        <v>0</v>
      </c>
      <c r="O757" s="29">
        <v>0</v>
      </c>
      <c r="P757" s="29">
        <v>0</v>
      </c>
      <c r="Q757" s="29">
        <v>0</v>
      </c>
      <c r="R757" s="29">
        <v>140000</v>
      </c>
      <c r="S757" s="29">
        <v>133947</v>
      </c>
      <c r="T757" s="29">
        <v>150000</v>
      </c>
      <c r="U757" s="29">
        <v>157500</v>
      </c>
    </row>
    <row r="758" spans="1:21" x14ac:dyDescent="0.2">
      <c r="A758" s="1">
        <v>143</v>
      </c>
      <c r="B758" s="1">
        <v>11431520</v>
      </c>
      <c r="C758" s="1">
        <v>52220</v>
      </c>
      <c r="D758" s="1">
        <v>520</v>
      </c>
      <c r="F758" s="25">
        <v>52220</v>
      </c>
      <c r="G758" s="25" t="s">
        <v>182</v>
      </c>
      <c r="H758" s="29">
        <v>0</v>
      </c>
      <c r="I758" s="29">
        <v>0</v>
      </c>
      <c r="J758" s="29">
        <v>0</v>
      </c>
      <c r="K758" s="29">
        <v>0</v>
      </c>
      <c r="L758" s="29">
        <v>0</v>
      </c>
      <c r="M758" s="29">
        <v>0</v>
      </c>
      <c r="N758" s="29">
        <v>0</v>
      </c>
      <c r="O758" s="29">
        <v>0</v>
      </c>
      <c r="P758" s="29">
        <v>0</v>
      </c>
      <c r="Q758" s="29">
        <v>0</v>
      </c>
      <c r="R758" s="29">
        <v>350000</v>
      </c>
      <c r="S758" s="29">
        <v>334869</v>
      </c>
      <c r="T758" s="29">
        <v>350000</v>
      </c>
      <c r="U758" s="29">
        <v>367500</v>
      </c>
    </row>
    <row r="759" spans="1:21" x14ac:dyDescent="0.2">
      <c r="A759" s="1">
        <v>143</v>
      </c>
      <c r="B759" s="1">
        <v>11431600</v>
      </c>
      <c r="C759" s="1">
        <v>52220</v>
      </c>
      <c r="D759" s="1">
        <v>520</v>
      </c>
      <c r="F759" s="25">
        <v>52220</v>
      </c>
      <c r="G759" s="25" t="s">
        <v>183</v>
      </c>
      <c r="H759" s="29">
        <v>0</v>
      </c>
      <c r="I759" s="29">
        <v>0</v>
      </c>
      <c r="J759" s="29">
        <v>0</v>
      </c>
      <c r="K759" s="29">
        <v>0</v>
      </c>
      <c r="L759" s="29">
        <v>0</v>
      </c>
      <c r="M759" s="29">
        <v>0</v>
      </c>
      <c r="N759" s="29">
        <v>0</v>
      </c>
      <c r="O759" s="29">
        <v>0</v>
      </c>
      <c r="P759" s="29">
        <v>0</v>
      </c>
      <c r="Q759" s="29">
        <v>0</v>
      </c>
      <c r="R759" s="29">
        <v>310000</v>
      </c>
      <c r="S759" s="29">
        <v>296598</v>
      </c>
      <c r="T759" s="29">
        <v>0</v>
      </c>
      <c r="U759" s="29">
        <v>0</v>
      </c>
    </row>
    <row r="760" spans="1:21" x14ac:dyDescent="0.2">
      <c r="A760" s="1">
        <v>143</v>
      </c>
      <c r="B760" s="1">
        <v>11432010</v>
      </c>
      <c r="C760" s="1">
        <v>52220</v>
      </c>
      <c r="D760" s="1">
        <v>520</v>
      </c>
      <c r="F760" s="25">
        <v>52220</v>
      </c>
      <c r="G760" s="25" t="s">
        <v>184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420000</v>
      </c>
      <c r="S760" s="29">
        <v>401843</v>
      </c>
      <c r="T760" s="29">
        <v>420000</v>
      </c>
      <c r="U760" s="29">
        <v>441000</v>
      </c>
    </row>
    <row r="761" spans="1:21" x14ac:dyDescent="0.2">
      <c r="A761" s="1">
        <v>143</v>
      </c>
      <c r="B761" s="1">
        <v>11432020</v>
      </c>
      <c r="C761" s="1">
        <v>52220</v>
      </c>
      <c r="D761" s="1">
        <v>520</v>
      </c>
      <c r="F761" s="25">
        <v>52220</v>
      </c>
      <c r="G761" s="25" t="s">
        <v>185</v>
      </c>
      <c r="H761" s="29">
        <v>0</v>
      </c>
      <c r="I761" s="29">
        <v>0</v>
      </c>
      <c r="J761" s="29">
        <v>0</v>
      </c>
      <c r="K761" s="29">
        <v>0</v>
      </c>
      <c r="L761" s="29">
        <v>0</v>
      </c>
      <c r="M761" s="29">
        <v>0</v>
      </c>
      <c r="N761" s="29">
        <v>0</v>
      </c>
      <c r="O761" s="29">
        <v>0</v>
      </c>
      <c r="P761" s="29">
        <v>0</v>
      </c>
      <c r="Q761" s="29">
        <v>0</v>
      </c>
      <c r="R761" s="29">
        <v>250000</v>
      </c>
      <c r="S761" s="29">
        <v>239192</v>
      </c>
      <c r="T761" s="29">
        <v>250000</v>
      </c>
      <c r="U761" s="29">
        <v>262500</v>
      </c>
    </row>
    <row r="762" spans="1:21" x14ac:dyDescent="0.2">
      <c r="A762" s="1">
        <v>143</v>
      </c>
      <c r="B762" s="1">
        <v>11433080</v>
      </c>
      <c r="C762" s="1">
        <v>52220</v>
      </c>
      <c r="D762" s="1">
        <v>520</v>
      </c>
      <c r="F762" s="25">
        <v>52220</v>
      </c>
      <c r="G762" s="25" t="s">
        <v>187</v>
      </c>
      <c r="H762" s="29">
        <v>0</v>
      </c>
      <c r="I762" s="29">
        <v>0</v>
      </c>
      <c r="J762" s="29">
        <v>0</v>
      </c>
      <c r="K762" s="29">
        <v>0</v>
      </c>
      <c r="L762" s="29">
        <v>0</v>
      </c>
      <c r="M762" s="29">
        <v>0</v>
      </c>
      <c r="N762" s="29">
        <v>0</v>
      </c>
      <c r="O762" s="29">
        <v>0</v>
      </c>
      <c r="P762" s="29">
        <v>0</v>
      </c>
      <c r="Q762" s="29">
        <v>0</v>
      </c>
      <c r="R762" s="29">
        <v>9000</v>
      </c>
      <c r="S762" s="29">
        <v>8610</v>
      </c>
      <c r="T762" s="29">
        <v>10000</v>
      </c>
      <c r="U762" s="29">
        <v>10500</v>
      </c>
    </row>
    <row r="763" spans="1:21" x14ac:dyDescent="0.2">
      <c r="A763" s="1">
        <v>143</v>
      </c>
      <c r="B763" s="1">
        <v>11433081</v>
      </c>
      <c r="C763" s="1">
        <v>52220</v>
      </c>
      <c r="D763" s="1">
        <v>520</v>
      </c>
      <c r="F763" s="25">
        <v>52220</v>
      </c>
      <c r="G763" s="25" t="s">
        <v>188</v>
      </c>
      <c r="S763" s="29">
        <v>0</v>
      </c>
      <c r="T763" s="29">
        <v>50000</v>
      </c>
      <c r="U763" s="29">
        <v>52500</v>
      </c>
    </row>
    <row r="764" spans="1:21" x14ac:dyDescent="0.2">
      <c r="A764" s="1">
        <v>143</v>
      </c>
      <c r="B764" s="1">
        <v>11433090</v>
      </c>
      <c r="C764" s="1">
        <v>52220</v>
      </c>
      <c r="D764" s="1">
        <v>520</v>
      </c>
      <c r="F764" s="25">
        <v>52220</v>
      </c>
      <c r="G764" s="25" t="s">
        <v>193</v>
      </c>
      <c r="T764" s="29">
        <v>0</v>
      </c>
      <c r="U764" s="29">
        <v>8000</v>
      </c>
    </row>
    <row r="765" spans="1:21" x14ac:dyDescent="0.2">
      <c r="A765" s="1">
        <v>143</v>
      </c>
      <c r="B765" s="1">
        <v>11435010</v>
      </c>
      <c r="C765" s="1">
        <v>52220</v>
      </c>
      <c r="D765" s="1">
        <v>520</v>
      </c>
      <c r="F765" s="25">
        <v>52220</v>
      </c>
      <c r="G765" s="25" t="s">
        <v>189</v>
      </c>
      <c r="H765" s="29">
        <v>0</v>
      </c>
      <c r="I765" s="29">
        <v>0</v>
      </c>
      <c r="J765" s="29">
        <v>0</v>
      </c>
      <c r="K765" s="29">
        <v>0</v>
      </c>
      <c r="L765" s="29">
        <v>0</v>
      </c>
      <c r="M765" s="29">
        <v>0</v>
      </c>
      <c r="N765" s="29">
        <v>0</v>
      </c>
      <c r="O765" s="29">
        <v>0</v>
      </c>
      <c r="P765" s="29">
        <v>0</v>
      </c>
      <c r="Q765" s="29">
        <v>0</v>
      </c>
      <c r="R765" s="29">
        <v>190000</v>
      </c>
      <c r="S765" s="29">
        <v>181786</v>
      </c>
      <c r="T765" s="29">
        <v>0</v>
      </c>
      <c r="U765" s="29">
        <v>0</v>
      </c>
    </row>
    <row r="766" spans="1:21" x14ac:dyDescent="0.2">
      <c r="A766" s="1">
        <v>143</v>
      </c>
      <c r="B766" s="1">
        <v>11435040</v>
      </c>
      <c r="C766" s="1">
        <v>52220</v>
      </c>
      <c r="D766" s="1">
        <v>520</v>
      </c>
      <c r="F766" s="25">
        <v>52220</v>
      </c>
      <c r="G766" s="25" t="s">
        <v>190</v>
      </c>
      <c r="H766" s="29">
        <v>0</v>
      </c>
      <c r="I766" s="29">
        <v>0</v>
      </c>
      <c r="J766" s="29">
        <v>0</v>
      </c>
      <c r="K766" s="29">
        <v>0</v>
      </c>
      <c r="L766" s="29">
        <v>0</v>
      </c>
      <c r="M766" s="29">
        <v>0</v>
      </c>
      <c r="N766" s="29">
        <v>0</v>
      </c>
      <c r="O766" s="29">
        <v>0</v>
      </c>
      <c r="P766" s="29">
        <v>0</v>
      </c>
      <c r="Q766" s="29">
        <v>0</v>
      </c>
      <c r="R766" s="29">
        <v>0</v>
      </c>
      <c r="S766" s="29">
        <v>0</v>
      </c>
      <c r="T766" s="29">
        <v>500000</v>
      </c>
      <c r="U766" s="29">
        <v>525000</v>
      </c>
    </row>
    <row r="767" spans="1:21" x14ac:dyDescent="0.2">
      <c r="A767" s="1">
        <v>143</v>
      </c>
      <c r="B767" s="1">
        <v>11437020</v>
      </c>
      <c r="C767" s="1">
        <v>52220</v>
      </c>
      <c r="D767" s="1">
        <v>520</v>
      </c>
      <c r="F767" s="25">
        <v>52220</v>
      </c>
      <c r="G767" s="25" t="s">
        <v>191</v>
      </c>
      <c r="T767" s="29">
        <v>0</v>
      </c>
      <c r="U767" s="29">
        <v>60000</v>
      </c>
    </row>
    <row r="768" spans="1:21" x14ac:dyDescent="0.2">
      <c r="A768" s="1">
        <v>143</v>
      </c>
      <c r="B768" s="1">
        <v>11437240</v>
      </c>
      <c r="C768" s="1">
        <v>52220</v>
      </c>
      <c r="D768" s="1">
        <v>520</v>
      </c>
      <c r="F768" s="25">
        <v>52220</v>
      </c>
      <c r="G768" s="25" t="s">
        <v>194</v>
      </c>
      <c r="S768" s="29">
        <v>0</v>
      </c>
      <c r="T768" s="29">
        <v>0</v>
      </c>
      <c r="U768" s="29">
        <v>22000</v>
      </c>
    </row>
    <row r="769" spans="1:21" ht="15" thickBot="1" x14ac:dyDescent="0.25">
      <c r="A769" s="1" t="s">
        <v>47</v>
      </c>
    </row>
    <row r="770" spans="1:21" ht="15" thickTop="1" x14ac:dyDescent="0.2">
      <c r="A770" s="1" t="s">
        <v>47</v>
      </c>
      <c r="B770" s="1">
        <v>11431370</v>
      </c>
      <c r="C770" s="31"/>
      <c r="D770" s="31"/>
      <c r="E770" s="31"/>
      <c r="F770" s="32" t="s">
        <v>195</v>
      </c>
      <c r="G770" s="32"/>
      <c r="H770" s="33">
        <f t="shared" ref="H770:S770" si="156">SUM(H757:H769)</f>
        <v>0</v>
      </c>
      <c r="I770" s="33">
        <f t="shared" si="156"/>
        <v>0</v>
      </c>
      <c r="J770" s="33">
        <f t="shared" si="156"/>
        <v>0</v>
      </c>
      <c r="K770" s="33">
        <f t="shared" si="156"/>
        <v>0</v>
      </c>
      <c r="L770" s="33">
        <f t="shared" si="156"/>
        <v>0</v>
      </c>
      <c r="M770" s="33">
        <f t="shared" si="156"/>
        <v>0</v>
      </c>
      <c r="N770" s="33">
        <f t="shared" si="156"/>
        <v>0</v>
      </c>
      <c r="O770" s="33">
        <f t="shared" si="156"/>
        <v>0</v>
      </c>
      <c r="P770" s="33">
        <f t="shared" si="156"/>
        <v>0</v>
      </c>
      <c r="Q770" s="33">
        <f t="shared" si="156"/>
        <v>0</v>
      </c>
      <c r="R770" s="33">
        <f t="shared" si="156"/>
        <v>1669000</v>
      </c>
      <c r="S770" s="33">
        <f t="shared" si="156"/>
        <v>1596845</v>
      </c>
      <c r="T770" s="33">
        <f t="shared" ref="T770" si="157">SUM(T757:T769)</f>
        <v>1730000</v>
      </c>
      <c r="U770" s="33">
        <f t="shared" ref="U770" si="158">SUM(U757:U769)</f>
        <v>1906500</v>
      </c>
    </row>
    <row r="771" spans="1:21" s="47" customFormat="1" x14ac:dyDescent="0.2">
      <c r="F771" s="48"/>
      <c r="G771" s="48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</row>
    <row r="772" spans="1:21" s="47" customFormat="1" x14ac:dyDescent="0.2">
      <c r="F772" s="48"/>
      <c r="G772" s="48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</row>
    <row r="773" spans="1:21" x14ac:dyDescent="0.2">
      <c r="A773" s="1" t="s">
        <v>47</v>
      </c>
      <c r="F773" s="28" t="s">
        <v>196</v>
      </c>
    </row>
    <row r="774" spans="1:21" x14ac:dyDescent="0.2">
      <c r="A774" s="1">
        <v>143</v>
      </c>
      <c r="B774" s="1">
        <v>11437040</v>
      </c>
      <c r="C774" s="1">
        <v>52230</v>
      </c>
      <c r="D774" s="1">
        <v>520</v>
      </c>
      <c r="F774" s="25">
        <v>52230</v>
      </c>
      <c r="G774" s="25" t="s">
        <v>197</v>
      </c>
      <c r="H774" s="29">
        <v>0</v>
      </c>
      <c r="I774" s="29">
        <v>0</v>
      </c>
      <c r="J774" s="29">
        <v>0</v>
      </c>
      <c r="K774" s="29">
        <v>0</v>
      </c>
      <c r="L774" s="29">
        <v>0</v>
      </c>
      <c r="M774" s="29">
        <v>0</v>
      </c>
      <c r="N774" s="29">
        <v>0</v>
      </c>
      <c r="O774" s="29">
        <v>0</v>
      </c>
      <c r="P774" s="29">
        <v>0</v>
      </c>
      <c r="Q774" s="29">
        <v>0</v>
      </c>
      <c r="R774" s="29">
        <v>2100000</v>
      </c>
      <c r="S774" s="29">
        <v>2014316</v>
      </c>
      <c r="T774" s="29">
        <v>2000000</v>
      </c>
      <c r="U774" s="29">
        <v>2100000</v>
      </c>
    </row>
    <row r="775" spans="1:21" s="47" customFormat="1" ht="15" thickBot="1" x14ac:dyDescent="0.25">
      <c r="F775" s="48"/>
      <c r="G775" s="48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</row>
    <row r="776" spans="1:21" ht="15" thickTop="1" x14ac:dyDescent="0.2">
      <c r="A776" s="1" t="s">
        <v>47</v>
      </c>
      <c r="B776" s="1">
        <v>11431370</v>
      </c>
      <c r="C776" s="31"/>
      <c r="D776" s="31"/>
      <c r="E776" s="31"/>
      <c r="F776" s="32" t="s">
        <v>198</v>
      </c>
      <c r="G776" s="32"/>
      <c r="H776" s="33">
        <f t="shared" ref="H776:S776" si="159">SUM(H774:H775)</f>
        <v>0</v>
      </c>
      <c r="I776" s="33">
        <f t="shared" si="159"/>
        <v>0</v>
      </c>
      <c r="J776" s="33">
        <f t="shared" si="159"/>
        <v>0</v>
      </c>
      <c r="K776" s="33">
        <f t="shared" si="159"/>
        <v>0</v>
      </c>
      <c r="L776" s="33">
        <f t="shared" si="159"/>
        <v>0</v>
      </c>
      <c r="M776" s="33">
        <f t="shared" si="159"/>
        <v>0</v>
      </c>
      <c r="N776" s="33">
        <f t="shared" si="159"/>
        <v>0</v>
      </c>
      <c r="O776" s="33">
        <f t="shared" si="159"/>
        <v>0</v>
      </c>
      <c r="P776" s="33">
        <f t="shared" si="159"/>
        <v>0</v>
      </c>
      <c r="Q776" s="33">
        <f t="shared" si="159"/>
        <v>0</v>
      </c>
      <c r="R776" s="33">
        <f t="shared" si="159"/>
        <v>2100000</v>
      </c>
      <c r="S776" s="33">
        <f t="shared" si="159"/>
        <v>2014316</v>
      </c>
      <c r="T776" s="33">
        <f t="shared" ref="T776" si="160">SUM(T774:T775)</f>
        <v>2000000</v>
      </c>
      <c r="U776" s="33">
        <f t="shared" ref="U776" si="161">SUM(U774:U775)</f>
        <v>2100000</v>
      </c>
    </row>
    <row r="777" spans="1:21" s="47" customFormat="1" x14ac:dyDescent="0.2">
      <c r="F777" s="48"/>
      <c r="G777" s="48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</row>
    <row r="778" spans="1:21" s="47" customFormat="1" x14ac:dyDescent="0.2">
      <c r="F778" s="48"/>
      <c r="G778" s="48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</row>
    <row r="779" spans="1:21" x14ac:dyDescent="0.2">
      <c r="A779" s="1" t="s">
        <v>47</v>
      </c>
      <c r="F779" s="28" t="s">
        <v>199</v>
      </c>
    </row>
    <row r="780" spans="1:21" x14ac:dyDescent="0.2">
      <c r="A780" s="1">
        <v>143</v>
      </c>
      <c r="B780" s="1">
        <v>11435010</v>
      </c>
      <c r="C780" s="1">
        <v>52235</v>
      </c>
      <c r="D780" s="1">
        <v>520</v>
      </c>
      <c r="F780" s="25">
        <v>52235</v>
      </c>
      <c r="G780" s="25" t="s">
        <v>189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  <c r="R780" s="29">
        <v>45000</v>
      </c>
      <c r="S780" s="29">
        <v>43011</v>
      </c>
      <c r="T780" s="29">
        <v>0</v>
      </c>
      <c r="U780" s="29">
        <v>0</v>
      </c>
    </row>
    <row r="781" spans="1:21" x14ac:dyDescent="0.2">
      <c r="A781" s="1">
        <v>143</v>
      </c>
      <c r="B781" s="1">
        <v>11435040</v>
      </c>
      <c r="C781" s="1">
        <v>52235</v>
      </c>
      <c r="D781" s="1">
        <v>520</v>
      </c>
      <c r="F781" s="25">
        <v>52235</v>
      </c>
      <c r="G781" s="25" t="s">
        <v>190</v>
      </c>
      <c r="H781" s="29">
        <v>0</v>
      </c>
      <c r="I781" s="29">
        <v>0</v>
      </c>
      <c r="J781" s="29">
        <v>0</v>
      </c>
      <c r="K781" s="29">
        <v>0</v>
      </c>
      <c r="L781" s="29">
        <v>0</v>
      </c>
      <c r="M781" s="29">
        <v>0</v>
      </c>
      <c r="N781" s="29">
        <v>0</v>
      </c>
      <c r="O781" s="29">
        <v>0</v>
      </c>
      <c r="P781" s="29">
        <v>0</v>
      </c>
      <c r="Q781" s="29">
        <v>0</v>
      </c>
      <c r="R781" s="29">
        <v>0</v>
      </c>
      <c r="S781" s="29">
        <v>0</v>
      </c>
      <c r="T781" s="29">
        <v>45000</v>
      </c>
      <c r="U781" s="29">
        <v>47250</v>
      </c>
    </row>
    <row r="782" spans="1:21" ht="15" thickBot="1" x14ac:dyDescent="0.25">
      <c r="A782" s="1" t="s">
        <v>47</v>
      </c>
    </row>
    <row r="783" spans="1:21" ht="15" thickTop="1" x14ac:dyDescent="0.2">
      <c r="A783" s="1" t="s">
        <v>47</v>
      </c>
      <c r="B783" s="1">
        <v>11431370</v>
      </c>
      <c r="C783" s="31"/>
      <c r="D783" s="31"/>
      <c r="E783" s="31"/>
      <c r="F783" s="32" t="s">
        <v>200</v>
      </c>
      <c r="G783" s="32"/>
      <c r="H783" s="33">
        <f t="shared" ref="H783:S783" si="162">SUM(H780:H782)</f>
        <v>0</v>
      </c>
      <c r="I783" s="33">
        <f t="shared" si="162"/>
        <v>0</v>
      </c>
      <c r="J783" s="33">
        <f t="shared" si="162"/>
        <v>0</v>
      </c>
      <c r="K783" s="33">
        <f t="shared" si="162"/>
        <v>0</v>
      </c>
      <c r="L783" s="33">
        <f t="shared" si="162"/>
        <v>0</v>
      </c>
      <c r="M783" s="33">
        <f t="shared" si="162"/>
        <v>0</v>
      </c>
      <c r="N783" s="33">
        <f t="shared" si="162"/>
        <v>0</v>
      </c>
      <c r="O783" s="33">
        <f t="shared" si="162"/>
        <v>0</v>
      </c>
      <c r="P783" s="33">
        <f t="shared" si="162"/>
        <v>0</v>
      </c>
      <c r="Q783" s="33">
        <f t="shared" si="162"/>
        <v>0</v>
      </c>
      <c r="R783" s="33">
        <f t="shared" si="162"/>
        <v>45000</v>
      </c>
      <c r="S783" s="33">
        <f t="shared" si="162"/>
        <v>43011</v>
      </c>
      <c r="T783" s="33">
        <f t="shared" ref="T783" si="163">SUM(T780:T782)</f>
        <v>45000</v>
      </c>
      <c r="U783" s="33">
        <f t="shared" ref="U783" si="164">SUM(U780:U782)</f>
        <v>47250</v>
      </c>
    </row>
    <row r="785" spans="1:21" s="47" customFormat="1" x14ac:dyDescent="0.2">
      <c r="E785" s="27" t="s">
        <v>180</v>
      </c>
      <c r="F785" s="48"/>
      <c r="G785" s="48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</row>
    <row r="786" spans="1:21" x14ac:dyDescent="0.2">
      <c r="A786" s="1" t="s">
        <v>47</v>
      </c>
      <c r="F786" s="28" t="s">
        <v>116</v>
      </c>
    </row>
    <row r="787" spans="1:21" x14ac:dyDescent="0.2">
      <c r="A787" s="1">
        <v>143</v>
      </c>
      <c r="B787" s="1">
        <v>11431370</v>
      </c>
      <c r="C787" s="1">
        <v>52250</v>
      </c>
      <c r="D787" s="1">
        <v>520</v>
      </c>
      <c r="F787" s="25">
        <v>52250</v>
      </c>
      <c r="G787" s="25" t="s">
        <v>181</v>
      </c>
      <c r="H787" s="29">
        <v>0</v>
      </c>
      <c r="I787" s="29">
        <v>0</v>
      </c>
      <c r="J787" s="29">
        <v>0</v>
      </c>
      <c r="K787" s="29">
        <v>0</v>
      </c>
      <c r="L787" s="29">
        <v>0</v>
      </c>
      <c r="M787" s="29">
        <v>0</v>
      </c>
      <c r="N787" s="29">
        <v>0</v>
      </c>
      <c r="O787" s="29">
        <v>0</v>
      </c>
      <c r="P787" s="29">
        <v>0</v>
      </c>
      <c r="Q787" s="29">
        <v>0</v>
      </c>
      <c r="R787" s="29">
        <v>35000</v>
      </c>
      <c r="S787" s="29">
        <v>33453</v>
      </c>
      <c r="T787" s="29">
        <v>40000</v>
      </c>
      <c r="U787" s="29">
        <v>42000</v>
      </c>
    </row>
    <row r="788" spans="1:21" x14ac:dyDescent="0.2">
      <c r="A788" s="1">
        <v>143</v>
      </c>
      <c r="B788" s="1">
        <v>11431520</v>
      </c>
      <c r="C788" s="1">
        <v>52250</v>
      </c>
      <c r="D788" s="1">
        <v>520</v>
      </c>
      <c r="F788" s="25">
        <v>52250</v>
      </c>
      <c r="G788" s="25" t="s">
        <v>182</v>
      </c>
      <c r="H788" s="29">
        <v>0</v>
      </c>
      <c r="I788" s="29">
        <v>0</v>
      </c>
      <c r="J788" s="29">
        <v>0</v>
      </c>
      <c r="K788" s="29">
        <v>0</v>
      </c>
      <c r="L788" s="29">
        <v>0</v>
      </c>
      <c r="M788" s="29">
        <v>0</v>
      </c>
      <c r="N788" s="29">
        <v>0</v>
      </c>
      <c r="O788" s="29">
        <v>0</v>
      </c>
      <c r="P788" s="29">
        <v>0</v>
      </c>
      <c r="Q788" s="29">
        <v>0</v>
      </c>
      <c r="R788" s="29">
        <v>10000</v>
      </c>
      <c r="S788" s="29">
        <v>9558</v>
      </c>
      <c r="T788" s="29">
        <v>10000</v>
      </c>
      <c r="U788" s="29">
        <v>10500</v>
      </c>
    </row>
    <row r="789" spans="1:21" x14ac:dyDescent="0.2">
      <c r="A789" s="1">
        <v>143</v>
      </c>
      <c r="B789" s="1">
        <v>11431600</v>
      </c>
      <c r="C789" s="1">
        <v>52250</v>
      </c>
      <c r="D789" s="1">
        <v>520</v>
      </c>
      <c r="F789" s="25">
        <v>52250</v>
      </c>
      <c r="G789" s="25" t="s">
        <v>183</v>
      </c>
      <c r="H789" s="29">
        <v>0</v>
      </c>
      <c r="I789" s="29">
        <v>0</v>
      </c>
      <c r="J789" s="29">
        <v>0</v>
      </c>
      <c r="K789" s="29">
        <v>0</v>
      </c>
      <c r="L789" s="29">
        <v>0</v>
      </c>
      <c r="M789" s="29">
        <v>0</v>
      </c>
      <c r="N789" s="29">
        <v>0</v>
      </c>
      <c r="O789" s="29">
        <v>0</v>
      </c>
      <c r="P789" s="29">
        <v>0</v>
      </c>
      <c r="Q789" s="29">
        <v>0</v>
      </c>
      <c r="R789" s="29">
        <v>275000</v>
      </c>
      <c r="S789" s="29">
        <v>262847</v>
      </c>
      <c r="T789" s="29">
        <v>0</v>
      </c>
      <c r="U789" s="29">
        <v>0</v>
      </c>
    </row>
    <row r="790" spans="1:21" x14ac:dyDescent="0.2">
      <c r="A790" s="1">
        <v>143</v>
      </c>
      <c r="B790" s="1">
        <v>11432010</v>
      </c>
      <c r="C790" s="1">
        <v>52250</v>
      </c>
      <c r="D790" s="1">
        <v>520</v>
      </c>
      <c r="F790" s="25">
        <v>52250</v>
      </c>
      <c r="G790" s="25" t="s">
        <v>184</v>
      </c>
      <c r="H790" s="29">
        <v>0</v>
      </c>
      <c r="I790" s="29">
        <v>0</v>
      </c>
      <c r="J790" s="29">
        <v>0</v>
      </c>
      <c r="K790" s="29">
        <v>0</v>
      </c>
      <c r="L790" s="29">
        <v>0</v>
      </c>
      <c r="M790" s="29">
        <v>0</v>
      </c>
      <c r="N790" s="29">
        <v>0</v>
      </c>
      <c r="O790" s="29">
        <v>0</v>
      </c>
      <c r="P790" s="29">
        <v>0</v>
      </c>
      <c r="Q790" s="29">
        <v>0</v>
      </c>
      <c r="R790" s="29">
        <v>21000</v>
      </c>
      <c r="S790" s="29">
        <v>20072</v>
      </c>
      <c r="T790" s="29">
        <v>20000</v>
      </c>
      <c r="U790" s="29">
        <v>21000</v>
      </c>
    </row>
    <row r="791" spans="1:21" x14ac:dyDescent="0.2">
      <c r="A791" s="1">
        <v>143</v>
      </c>
      <c r="B791" s="1">
        <v>11432020</v>
      </c>
      <c r="C791" s="1">
        <v>52250</v>
      </c>
      <c r="D791" s="1">
        <v>520</v>
      </c>
      <c r="F791" s="25">
        <v>52250</v>
      </c>
      <c r="G791" s="25" t="s">
        <v>185</v>
      </c>
      <c r="H791" s="29">
        <v>0</v>
      </c>
      <c r="I791" s="29">
        <v>0</v>
      </c>
      <c r="J791" s="29">
        <v>0</v>
      </c>
      <c r="K791" s="29">
        <v>0</v>
      </c>
      <c r="L791" s="29">
        <v>0</v>
      </c>
      <c r="M791" s="29">
        <v>0</v>
      </c>
      <c r="N791" s="29">
        <v>0</v>
      </c>
      <c r="O791" s="29">
        <v>0</v>
      </c>
      <c r="P791" s="29">
        <v>0</v>
      </c>
      <c r="Q791" s="29">
        <v>0</v>
      </c>
      <c r="R791" s="29">
        <v>1200000</v>
      </c>
      <c r="S791" s="29">
        <v>1146972</v>
      </c>
      <c r="T791" s="29">
        <v>1200000</v>
      </c>
      <c r="U791" s="29">
        <v>1350000</v>
      </c>
    </row>
    <row r="792" spans="1:21" x14ac:dyDescent="0.2">
      <c r="A792" s="1">
        <v>143</v>
      </c>
      <c r="B792" s="1">
        <v>11433080</v>
      </c>
      <c r="C792" s="1">
        <v>52250</v>
      </c>
      <c r="D792" s="1">
        <v>520</v>
      </c>
      <c r="F792" s="25">
        <v>52250</v>
      </c>
      <c r="G792" s="25" t="s">
        <v>187</v>
      </c>
      <c r="H792" s="29">
        <v>0</v>
      </c>
      <c r="I792" s="29">
        <v>0</v>
      </c>
      <c r="J792" s="29">
        <v>0</v>
      </c>
      <c r="K792" s="29">
        <v>0</v>
      </c>
      <c r="L792" s="29">
        <v>0</v>
      </c>
      <c r="M792" s="29">
        <v>0</v>
      </c>
      <c r="N792" s="29">
        <v>0</v>
      </c>
      <c r="O792" s="29">
        <v>0</v>
      </c>
      <c r="P792" s="29">
        <v>0</v>
      </c>
      <c r="Q792" s="29">
        <v>0</v>
      </c>
      <c r="R792" s="29">
        <v>2000</v>
      </c>
      <c r="S792" s="29">
        <v>1911</v>
      </c>
      <c r="T792" s="29">
        <v>2000</v>
      </c>
      <c r="U792" s="29">
        <v>2100</v>
      </c>
    </row>
    <row r="793" spans="1:21" x14ac:dyDescent="0.2">
      <c r="A793" s="1">
        <v>143</v>
      </c>
      <c r="B793" s="1">
        <v>11433081</v>
      </c>
      <c r="C793" s="1">
        <v>52250</v>
      </c>
      <c r="D793" s="1">
        <v>520</v>
      </c>
      <c r="F793" s="25">
        <v>52250</v>
      </c>
      <c r="G793" s="25" t="s">
        <v>188</v>
      </c>
      <c r="S793" s="29">
        <v>0</v>
      </c>
      <c r="T793" s="29">
        <v>10000</v>
      </c>
      <c r="U793" s="29">
        <v>10500</v>
      </c>
    </row>
    <row r="794" spans="1:21" x14ac:dyDescent="0.2">
      <c r="A794" s="1">
        <v>143</v>
      </c>
      <c r="B794" s="1">
        <v>11435010</v>
      </c>
      <c r="C794" s="1">
        <v>52250</v>
      </c>
      <c r="D794" s="1">
        <v>520</v>
      </c>
      <c r="F794" s="25">
        <v>52250</v>
      </c>
      <c r="G794" s="25" t="s">
        <v>189</v>
      </c>
      <c r="H794" s="29">
        <v>0</v>
      </c>
      <c r="I794" s="29">
        <v>0</v>
      </c>
      <c r="J794" s="29">
        <v>0</v>
      </c>
      <c r="K794" s="29">
        <v>0</v>
      </c>
      <c r="L794" s="29">
        <v>0</v>
      </c>
      <c r="M794" s="29">
        <v>0</v>
      </c>
      <c r="N794" s="29">
        <v>0</v>
      </c>
      <c r="O794" s="29">
        <v>0</v>
      </c>
      <c r="P794" s="29">
        <v>0</v>
      </c>
      <c r="Q794" s="29">
        <v>0</v>
      </c>
      <c r="R794" s="29">
        <v>0</v>
      </c>
      <c r="S794" s="29">
        <v>0</v>
      </c>
      <c r="T794" s="29">
        <v>0</v>
      </c>
      <c r="U794" s="29">
        <v>0</v>
      </c>
    </row>
    <row r="795" spans="1:21" x14ac:dyDescent="0.2">
      <c r="A795" s="1">
        <v>143</v>
      </c>
      <c r="B795" s="1">
        <v>11435040</v>
      </c>
      <c r="C795" s="1">
        <v>52250</v>
      </c>
      <c r="D795" s="1">
        <v>520</v>
      </c>
      <c r="F795" s="25">
        <v>52250</v>
      </c>
      <c r="G795" s="25" t="s">
        <v>190</v>
      </c>
      <c r="H795" s="29">
        <v>0</v>
      </c>
      <c r="I795" s="29">
        <v>0</v>
      </c>
      <c r="J795" s="29">
        <v>0</v>
      </c>
      <c r="K795" s="29">
        <v>0</v>
      </c>
      <c r="L795" s="29">
        <v>0</v>
      </c>
      <c r="M795" s="29">
        <v>0</v>
      </c>
      <c r="N795" s="29">
        <v>0</v>
      </c>
      <c r="O795" s="29">
        <v>0</v>
      </c>
      <c r="P795" s="29">
        <v>0</v>
      </c>
      <c r="Q795" s="29">
        <v>0</v>
      </c>
      <c r="R795" s="29">
        <v>0</v>
      </c>
      <c r="S795" s="29">
        <v>0</v>
      </c>
      <c r="T795" s="29">
        <v>280000</v>
      </c>
      <c r="U795" s="29">
        <v>294000</v>
      </c>
    </row>
    <row r="796" spans="1:21" x14ac:dyDescent="0.2">
      <c r="A796" s="1">
        <v>143</v>
      </c>
      <c r="B796" s="1">
        <v>11437020</v>
      </c>
      <c r="C796" s="1">
        <v>52250</v>
      </c>
      <c r="D796" s="1">
        <v>520</v>
      </c>
      <c r="F796" s="25">
        <v>52250</v>
      </c>
      <c r="G796" s="25" t="s">
        <v>191</v>
      </c>
      <c r="U796" s="29">
        <v>10000</v>
      </c>
    </row>
    <row r="797" spans="1:21" ht="15" thickBot="1" x14ac:dyDescent="0.25">
      <c r="A797" s="1" t="s">
        <v>47</v>
      </c>
    </row>
    <row r="798" spans="1:21" ht="15" thickTop="1" x14ac:dyDescent="0.2">
      <c r="A798" s="1" t="s">
        <v>47</v>
      </c>
      <c r="B798" s="1">
        <v>11431370</v>
      </c>
      <c r="C798" s="31"/>
      <c r="D798" s="31"/>
      <c r="E798" s="31"/>
      <c r="F798" s="32" t="s">
        <v>201</v>
      </c>
      <c r="G798" s="32"/>
      <c r="H798" s="33">
        <f t="shared" ref="H798:S798" si="165">SUM(H787:H797)</f>
        <v>0</v>
      </c>
      <c r="I798" s="33">
        <f t="shared" si="165"/>
        <v>0</v>
      </c>
      <c r="J798" s="33">
        <f t="shared" si="165"/>
        <v>0</v>
      </c>
      <c r="K798" s="33">
        <f t="shared" si="165"/>
        <v>0</v>
      </c>
      <c r="L798" s="33">
        <f t="shared" si="165"/>
        <v>0</v>
      </c>
      <c r="M798" s="33">
        <f t="shared" si="165"/>
        <v>0</v>
      </c>
      <c r="N798" s="33">
        <f t="shared" si="165"/>
        <v>0</v>
      </c>
      <c r="O798" s="33">
        <f t="shared" si="165"/>
        <v>0</v>
      </c>
      <c r="P798" s="33">
        <f t="shared" si="165"/>
        <v>0</v>
      </c>
      <c r="Q798" s="33">
        <f t="shared" si="165"/>
        <v>0</v>
      </c>
      <c r="R798" s="33">
        <f t="shared" si="165"/>
        <v>1543000</v>
      </c>
      <c r="S798" s="33">
        <f t="shared" si="165"/>
        <v>1474813</v>
      </c>
      <c r="T798" s="33">
        <f t="shared" ref="T798" si="166">SUM(T787:T797)</f>
        <v>1562000</v>
      </c>
      <c r="U798" s="33">
        <f t="shared" ref="U798" si="167">SUM(U787:U797)</f>
        <v>1740100</v>
      </c>
    </row>
    <row r="800" spans="1:21" s="47" customFormat="1" x14ac:dyDescent="0.2">
      <c r="E800" s="27"/>
      <c r="F800" s="48"/>
      <c r="G800" s="48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</row>
    <row r="801" spans="1:21" x14ac:dyDescent="0.2">
      <c r="A801" s="1" t="s">
        <v>47</v>
      </c>
      <c r="F801" s="28" t="s">
        <v>87</v>
      </c>
    </row>
    <row r="802" spans="1:21" x14ac:dyDescent="0.2">
      <c r="A802" s="1">
        <v>143</v>
      </c>
      <c r="B802" s="1">
        <v>11431370</v>
      </c>
      <c r="C802" s="1">
        <v>52260</v>
      </c>
      <c r="D802" s="1">
        <v>520</v>
      </c>
      <c r="F802" s="25">
        <v>52260</v>
      </c>
      <c r="G802" s="25" t="s">
        <v>181</v>
      </c>
      <c r="H802" s="29">
        <v>0</v>
      </c>
      <c r="I802" s="29">
        <v>0</v>
      </c>
      <c r="J802" s="29">
        <v>0</v>
      </c>
      <c r="K802" s="29">
        <v>0</v>
      </c>
      <c r="L802" s="29">
        <v>0</v>
      </c>
      <c r="M802" s="29">
        <v>0</v>
      </c>
      <c r="N802" s="29">
        <v>0</v>
      </c>
      <c r="O802" s="29">
        <v>0</v>
      </c>
      <c r="P802" s="29">
        <v>0</v>
      </c>
      <c r="Q802" s="29">
        <v>0</v>
      </c>
      <c r="R802" s="29">
        <v>350000</v>
      </c>
      <c r="S802" s="29">
        <v>334391</v>
      </c>
      <c r="T802" s="29">
        <v>400000</v>
      </c>
      <c r="U802" s="29">
        <v>400000</v>
      </c>
    </row>
    <row r="803" spans="1:21" x14ac:dyDescent="0.2">
      <c r="A803" s="1">
        <v>143</v>
      </c>
      <c r="B803" s="1">
        <v>11431520</v>
      </c>
      <c r="C803" s="1">
        <v>52260</v>
      </c>
      <c r="D803" s="1">
        <v>520</v>
      </c>
      <c r="F803" s="25">
        <v>52260</v>
      </c>
      <c r="G803" s="25" t="s">
        <v>182</v>
      </c>
      <c r="H803" s="29">
        <v>0</v>
      </c>
      <c r="I803" s="29">
        <v>0</v>
      </c>
      <c r="J803" s="29">
        <v>0</v>
      </c>
      <c r="K803" s="29">
        <v>0</v>
      </c>
      <c r="L803" s="29">
        <v>0</v>
      </c>
      <c r="M803" s="29">
        <v>0</v>
      </c>
      <c r="N803" s="29">
        <v>0</v>
      </c>
      <c r="O803" s="29">
        <v>0</v>
      </c>
      <c r="P803" s="29">
        <v>0</v>
      </c>
      <c r="Q803" s="29">
        <v>0</v>
      </c>
      <c r="R803" s="29">
        <v>0</v>
      </c>
      <c r="S803" s="29">
        <v>0</v>
      </c>
      <c r="T803" s="29">
        <v>0</v>
      </c>
    </row>
    <row r="804" spans="1:21" x14ac:dyDescent="0.2">
      <c r="A804" s="1">
        <v>143</v>
      </c>
      <c r="B804" s="1">
        <v>11431620</v>
      </c>
      <c r="C804" s="1">
        <v>52260</v>
      </c>
      <c r="D804" s="1">
        <v>520</v>
      </c>
      <c r="F804" s="25">
        <v>52260</v>
      </c>
      <c r="G804" s="25" t="s">
        <v>202</v>
      </c>
      <c r="H804" s="29">
        <v>0</v>
      </c>
      <c r="I804" s="29">
        <v>0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9">
        <v>25000</v>
      </c>
      <c r="S804" s="29">
        <v>23885</v>
      </c>
      <c r="T804" s="29">
        <v>25000</v>
      </c>
      <c r="U804" s="29">
        <v>26250</v>
      </c>
    </row>
    <row r="805" spans="1:21" x14ac:dyDescent="0.2">
      <c r="A805" s="1">
        <v>143</v>
      </c>
      <c r="B805" s="1">
        <v>11432000</v>
      </c>
      <c r="C805" s="1">
        <v>52260</v>
      </c>
      <c r="D805" s="1">
        <v>520</v>
      </c>
      <c r="F805" s="25">
        <v>52260</v>
      </c>
      <c r="G805" s="25" t="s">
        <v>203</v>
      </c>
      <c r="H805" s="29">
        <v>0</v>
      </c>
      <c r="I805" s="29">
        <v>0</v>
      </c>
      <c r="J805" s="29">
        <v>0</v>
      </c>
      <c r="K805" s="29">
        <v>0</v>
      </c>
      <c r="L805" s="29">
        <v>0</v>
      </c>
      <c r="M805" s="29">
        <v>0</v>
      </c>
      <c r="N805" s="29">
        <v>0</v>
      </c>
      <c r="O805" s="29">
        <v>0</v>
      </c>
      <c r="P805" s="29">
        <v>0</v>
      </c>
      <c r="Q805" s="29">
        <v>0</v>
      </c>
      <c r="R805" s="29">
        <v>75000</v>
      </c>
      <c r="S805" s="29">
        <v>71655</v>
      </c>
      <c r="T805" s="29">
        <v>80000</v>
      </c>
      <c r="U805" s="29">
        <v>26250</v>
      </c>
    </row>
    <row r="806" spans="1:21" x14ac:dyDescent="0.2">
      <c r="A806" s="1">
        <v>143</v>
      </c>
      <c r="B806" s="1">
        <v>11432010</v>
      </c>
      <c r="C806" s="1">
        <v>52260</v>
      </c>
      <c r="D806" s="1">
        <v>520</v>
      </c>
      <c r="F806" s="25">
        <v>52260</v>
      </c>
      <c r="G806" s="25" t="s">
        <v>184</v>
      </c>
      <c r="H806" s="29">
        <v>0</v>
      </c>
      <c r="I806" s="29">
        <v>0</v>
      </c>
      <c r="J806" s="29">
        <v>0</v>
      </c>
      <c r="K806" s="29">
        <v>0</v>
      </c>
      <c r="L806" s="29">
        <v>0</v>
      </c>
      <c r="M806" s="29">
        <v>0</v>
      </c>
      <c r="N806" s="29">
        <v>0</v>
      </c>
      <c r="O806" s="29">
        <v>0</v>
      </c>
      <c r="P806" s="29">
        <v>0</v>
      </c>
      <c r="Q806" s="29">
        <v>0</v>
      </c>
      <c r="R806" s="29">
        <v>0</v>
      </c>
      <c r="S806" s="29">
        <v>0</v>
      </c>
      <c r="T806" s="29">
        <v>0</v>
      </c>
    </row>
    <row r="807" spans="1:21" x14ac:dyDescent="0.2">
      <c r="A807" s="1">
        <v>143</v>
      </c>
      <c r="B807" s="1">
        <v>11432020</v>
      </c>
      <c r="C807" s="1">
        <v>52260</v>
      </c>
      <c r="D807" s="1">
        <v>520</v>
      </c>
      <c r="F807" s="25">
        <v>52260</v>
      </c>
      <c r="G807" s="25" t="s">
        <v>185</v>
      </c>
      <c r="H807" s="29">
        <v>0</v>
      </c>
      <c r="I807" s="29">
        <v>0</v>
      </c>
      <c r="J807" s="29">
        <v>0</v>
      </c>
      <c r="K807" s="29">
        <v>0</v>
      </c>
      <c r="L807" s="29">
        <v>0</v>
      </c>
      <c r="M807" s="29">
        <v>0</v>
      </c>
      <c r="N807" s="29">
        <v>0</v>
      </c>
      <c r="O807" s="29">
        <v>0</v>
      </c>
      <c r="P807" s="29">
        <v>0</v>
      </c>
      <c r="Q807" s="29">
        <v>0</v>
      </c>
      <c r="R807" s="29">
        <v>0</v>
      </c>
      <c r="S807" s="29">
        <v>0</v>
      </c>
      <c r="T807" s="29">
        <v>0</v>
      </c>
    </row>
    <row r="808" spans="1:21" x14ac:dyDescent="0.2">
      <c r="A808" s="1">
        <v>143</v>
      </c>
      <c r="B808" s="1">
        <v>11433010</v>
      </c>
      <c r="C808" s="1">
        <v>52260</v>
      </c>
      <c r="D808" s="1">
        <v>520</v>
      </c>
      <c r="F808" s="25">
        <v>52260</v>
      </c>
      <c r="G808" s="25" t="s">
        <v>204</v>
      </c>
      <c r="H808" s="29">
        <v>0</v>
      </c>
      <c r="I808" s="29">
        <v>0</v>
      </c>
      <c r="J808" s="29">
        <v>0</v>
      </c>
      <c r="K808" s="29">
        <v>0</v>
      </c>
      <c r="L808" s="29">
        <v>0</v>
      </c>
      <c r="M808" s="29">
        <v>0</v>
      </c>
      <c r="N808" s="29">
        <v>0</v>
      </c>
      <c r="O808" s="29">
        <v>0</v>
      </c>
      <c r="P808" s="29">
        <v>0</v>
      </c>
      <c r="Q808" s="29">
        <v>0</v>
      </c>
      <c r="R808" s="29">
        <v>0</v>
      </c>
      <c r="S808" s="29">
        <v>0</v>
      </c>
      <c r="T808" s="29">
        <v>0</v>
      </c>
    </row>
    <row r="809" spans="1:21" x14ac:dyDescent="0.2">
      <c r="A809" s="1">
        <v>143</v>
      </c>
      <c r="B809" s="1">
        <v>11433081</v>
      </c>
      <c r="C809" s="1">
        <v>52260</v>
      </c>
      <c r="D809" s="1">
        <v>520</v>
      </c>
      <c r="F809" s="25">
        <v>52260</v>
      </c>
      <c r="G809" s="25" t="s">
        <v>188</v>
      </c>
      <c r="S809" s="29">
        <v>0</v>
      </c>
      <c r="T809" s="29">
        <v>25000</v>
      </c>
      <c r="U809" s="29">
        <v>26250</v>
      </c>
    </row>
    <row r="810" spans="1:21" x14ac:dyDescent="0.2">
      <c r="A810" s="1">
        <v>143</v>
      </c>
      <c r="B810" s="1">
        <v>11435040</v>
      </c>
      <c r="C810" s="1">
        <v>52260</v>
      </c>
      <c r="D810" s="1">
        <v>520</v>
      </c>
      <c r="F810" s="25">
        <v>52260</v>
      </c>
      <c r="G810" s="25" t="s">
        <v>205</v>
      </c>
      <c r="H810" s="29">
        <v>0</v>
      </c>
      <c r="I810" s="29">
        <v>0</v>
      </c>
      <c r="J810" s="29">
        <v>0</v>
      </c>
      <c r="K810" s="29">
        <v>0</v>
      </c>
      <c r="L810" s="29">
        <v>0</v>
      </c>
      <c r="M810" s="29">
        <v>0</v>
      </c>
      <c r="N810" s="29">
        <v>0</v>
      </c>
      <c r="O810" s="29">
        <v>0</v>
      </c>
      <c r="P810" s="29">
        <v>0</v>
      </c>
      <c r="Q810" s="29">
        <v>0</v>
      </c>
      <c r="R810" s="29">
        <v>0</v>
      </c>
      <c r="S810" s="29">
        <v>0</v>
      </c>
      <c r="T810" s="29">
        <v>0</v>
      </c>
      <c r="U810" s="29">
        <v>84000</v>
      </c>
    </row>
    <row r="811" spans="1:21" x14ac:dyDescent="0.2">
      <c r="A811" s="1">
        <v>143</v>
      </c>
      <c r="B811" s="1">
        <v>11437020</v>
      </c>
      <c r="C811" s="1">
        <v>52260</v>
      </c>
      <c r="D811" s="1">
        <v>520</v>
      </c>
      <c r="F811" s="25">
        <v>52260</v>
      </c>
      <c r="G811" s="25" t="s">
        <v>206</v>
      </c>
      <c r="H811" s="29">
        <v>0</v>
      </c>
      <c r="I811" s="29">
        <v>0</v>
      </c>
      <c r="J811" s="29">
        <v>0</v>
      </c>
      <c r="K811" s="29">
        <v>0</v>
      </c>
      <c r="L811" s="29">
        <v>0</v>
      </c>
      <c r="M811" s="29">
        <v>0</v>
      </c>
      <c r="N811" s="29">
        <v>0</v>
      </c>
      <c r="O811" s="29">
        <v>0</v>
      </c>
      <c r="P811" s="29">
        <v>0</v>
      </c>
      <c r="Q811" s="29">
        <v>0</v>
      </c>
      <c r="R811" s="29">
        <v>0</v>
      </c>
      <c r="S811" s="29">
        <v>0</v>
      </c>
      <c r="T811" s="29">
        <v>0</v>
      </c>
      <c r="U811" s="29">
        <v>84000</v>
      </c>
    </row>
    <row r="812" spans="1:21" ht="15" thickBot="1" x14ac:dyDescent="0.25">
      <c r="A812" s="1" t="s">
        <v>47</v>
      </c>
    </row>
    <row r="813" spans="1:21" ht="15" thickTop="1" x14ac:dyDescent="0.2">
      <c r="A813" s="1" t="s">
        <v>47</v>
      </c>
      <c r="B813" s="1">
        <v>11431370</v>
      </c>
      <c r="C813" s="31"/>
      <c r="D813" s="31"/>
      <c r="E813" s="31"/>
      <c r="F813" s="32" t="s">
        <v>207</v>
      </c>
      <c r="G813" s="32"/>
      <c r="H813" s="33">
        <f t="shared" ref="H813:S813" si="168">SUM(H802:H812)</f>
        <v>0</v>
      </c>
      <c r="I813" s="33">
        <f t="shared" si="168"/>
        <v>0</v>
      </c>
      <c r="J813" s="33">
        <f t="shared" si="168"/>
        <v>0</v>
      </c>
      <c r="K813" s="33">
        <f t="shared" si="168"/>
        <v>0</v>
      </c>
      <c r="L813" s="33">
        <f t="shared" si="168"/>
        <v>0</v>
      </c>
      <c r="M813" s="33">
        <f t="shared" si="168"/>
        <v>0</v>
      </c>
      <c r="N813" s="33">
        <f t="shared" si="168"/>
        <v>0</v>
      </c>
      <c r="O813" s="33">
        <f t="shared" si="168"/>
        <v>0</v>
      </c>
      <c r="P813" s="33">
        <f t="shared" si="168"/>
        <v>0</v>
      </c>
      <c r="Q813" s="33">
        <f t="shared" si="168"/>
        <v>0</v>
      </c>
      <c r="R813" s="33">
        <f t="shared" si="168"/>
        <v>450000</v>
      </c>
      <c r="S813" s="33">
        <f t="shared" si="168"/>
        <v>429931</v>
      </c>
      <c r="T813" s="33">
        <f>SUM(T802:T812)</f>
        <v>530000</v>
      </c>
      <c r="U813" s="33">
        <f>SUM(U802:U812)</f>
        <v>646750</v>
      </c>
    </row>
    <row r="816" spans="1:21" s="47" customFormat="1" x14ac:dyDescent="0.2">
      <c r="F816" s="48"/>
      <c r="G816" s="48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</row>
    <row r="817" spans="1:21" x14ac:dyDescent="0.2">
      <c r="A817" s="1" t="s">
        <v>47</v>
      </c>
      <c r="F817" s="28" t="s">
        <v>208</v>
      </c>
    </row>
    <row r="818" spans="1:21" x14ac:dyDescent="0.2">
      <c r="A818" s="1">
        <v>143</v>
      </c>
      <c r="B818" s="1">
        <v>11431110</v>
      </c>
      <c r="C818" s="1">
        <v>52261</v>
      </c>
      <c r="D818" s="1">
        <v>520</v>
      </c>
      <c r="F818" s="25">
        <v>52261</v>
      </c>
      <c r="G818" s="25" t="s">
        <v>209</v>
      </c>
      <c r="H818" s="29">
        <v>0</v>
      </c>
      <c r="I818" s="29">
        <v>0</v>
      </c>
      <c r="J818" s="29">
        <v>0</v>
      </c>
      <c r="K818" s="29">
        <v>0</v>
      </c>
      <c r="L818" s="29">
        <v>0</v>
      </c>
      <c r="M818" s="29">
        <v>0</v>
      </c>
      <c r="N818" s="29">
        <v>0</v>
      </c>
      <c r="O818" s="29">
        <v>0</v>
      </c>
      <c r="P818" s="29">
        <v>0</v>
      </c>
      <c r="Q818" s="29">
        <v>0</v>
      </c>
      <c r="R818" s="29">
        <v>0</v>
      </c>
      <c r="S818" s="29">
        <v>0</v>
      </c>
      <c r="T818" s="29">
        <v>0</v>
      </c>
      <c r="U818" s="29">
        <v>10000</v>
      </c>
    </row>
    <row r="819" spans="1:21" x14ac:dyDescent="0.2">
      <c r="A819" s="1">
        <v>143</v>
      </c>
      <c r="B819" s="1">
        <v>11431370</v>
      </c>
      <c r="C819" s="1">
        <v>52261</v>
      </c>
      <c r="D819" s="1">
        <v>520</v>
      </c>
      <c r="F819" s="25">
        <v>52261</v>
      </c>
      <c r="G819" s="25" t="s">
        <v>210</v>
      </c>
      <c r="H819" s="29">
        <v>0</v>
      </c>
      <c r="I819" s="29">
        <v>0</v>
      </c>
      <c r="J819" s="29">
        <v>0</v>
      </c>
      <c r="K819" s="29">
        <v>0</v>
      </c>
      <c r="L819" s="29">
        <v>0</v>
      </c>
      <c r="M819" s="29">
        <v>0</v>
      </c>
      <c r="N819" s="29">
        <v>0</v>
      </c>
      <c r="O819" s="29">
        <v>0</v>
      </c>
      <c r="P819" s="29">
        <v>0</v>
      </c>
      <c r="Q819" s="29">
        <v>0</v>
      </c>
      <c r="R819" s="29">
        <v>0</v>
      </c>
      <c r="S819" s="29">
        <v>0</v>
      </c>
      <c r="T819" s="29">
        <v>0</v>
      </c>
      <c r="U819" s="29">
        <v>400000</v>
      </c>
    </row>
    <row r="820" spans="1:21" x14ac:dyDescent="0.2">
      <c r="A820" s="1">
        <v>143</v>
      </c>
      <c r="B820" s="1">
        <v>11432010</v>
      </c>
      <c r="C820" s="1">
        <v>52261</v>
      </c>
      <c r="D820" s="1">
        <v>520</v>
      </c>
      <c r="F820" s="25">
        <v>52261</v>
      </c>
      <c r="G820" s="25" t="s">
        <v>211</v>
      </c>
      <c r="H820" s="29">
        <v>0</v>
      </c>
      <c r="I820" s="29">
        <v>0</v>
      </c>
      <c r="J820" s="29">
        <v>0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  <c r="R820" s="29">
        <v>0</v>
      </c>
      <c r="S820" s="29">
        <v>0</v>
      </c>
      <c r="T820" s="29">
        <v>0</v>
      </c>
      <c r="U820" s="29">
        <v>250000</v>
      </c>
    </row>
    <row r="821" spans="1:21" x14ac:dyDescent="0.2">
      <c r="A821" s="1">
        <v>143</v>
      </c>
      <c r="B821" s="1">
        <v>11432020</v>
      </c>
      <c r="C821" s="1">
        <v>52261</v>
      </c>
      <c r="D821" s="1">
        <v>520</v>
      </c>
      <c r="F821" s="25">
        <v>52261</v>
      </c>
      <c r="G821" s="25" t="s">
        <v>212</v>
      </c>
      <c r="H821" s="29">
        <v>0</v>
      </c>
      <c r="I821" s="29">
        <v>0</v>
      </c>
      <c r="J821" s="29">
        <v>0</v>
      </c>
      <c r="K821" s="29">
        <v>0</v>
      </c>
      <c r="L821" s="29">
        <v>0</v>
      </c>
      <c r="M821" s="29">
        <v>0</v>
      </c>
      <c r="N821" s="29">
        <v>0</v>
      </c>
      <c r="O821" s="29">
        <v>0</v>
      </c>
      <c r="P821" s="29">
        <v>0</v>
      </c>
      <c r="Q821" s="29">
        <v>0</v>
      </c>
      <c r="R821" s="29">
        <v>0</v>
      </c>
      <c r="S821" s="29">
        <v>0</v>
      </c>
      <c r="T821" s="29">
        <v>0</v>
      </c>
      <c r="U821" s="29">
        <v>70000</v>
      </c>
    </row>
    <row r="822" spans="1:21" x14ac:dyDescent="0.2">
      <c r="A822" s="1">
        <v>143</v>
      </c>
      <c r="B822" s="1">
        <v>11433010</v>
      </c>
      <c r="C822" s="1">
        <v>52261</v>
      </c>
      <c r="D822" s="1">
        <v>520</v>
      </c>
      <c r="F822" s="25">
        <v>52261</v>
      </c>
      <c r="G822" s="25" t="s">
        <v>213</v>
      </c>
      <c r="H822" s="29">
        <v>0</v>
      </c>
      <c r="I822" s="29">
        <v>0</v>
      </c>
      <c r="J822" s="29">
        <v>0</v>
      </c>
      <c r="K822" s="29">
        <v>0</v>
      </c>
      <c r="L822" s="29">
        <v>0</v>
      </c>
      <c r="M822" s="29">
        <v>0</v>
      </c>
      <c r="N822" s="29">
        <v>0</v>
      </c>
      <c r="O822" s="29">
        <v>0</v>
      </c>
      <c r="P822" s="29">
        <v>0</v>
      </c>
      <c r="Q822" s="29">
        <v>0</v>
      </c>
      <c r="R822" s="29">
        <v>0</v>
      </c>
      <c r="S822" s="29">
        <v>0</v>
      </c>
      <c r="T822" s="29">
        <v>0</v>
      </c>
      <c r="U822" s="29">
        <v>0</v>
      </c>
    </row>
    <row r="823" spans="1:21" ht="15" thickBot="1" x14ac:dyDescent="0.25">
      <c r="A823" s="1" t="s">
        <v>47</v>
      </c>
    </row>
    <row r="824" spans="1:21" ht="15" thickTop="1" x14ac:dyDescent="0.2">
      <c r="A824" s="1" t="s">
        <v>47</v>
      </c>
      <c r="B824" s="1">
        <v>11431370</v>
      </c>
      <c r="C824" s="31"/>
      <c r="D824" s="31"/>
      <c r="E824" s="31"/>
      <c r="F824" s="32" t="s">
        <v>207</v>
      </c>
      <c r="G824" s="32"/>
      <c r="H824" s="33">
        <f>SUBTOTAL(9,H817:H823)</f>
        <v>0</v>
      </c>
      <c r="I824" s="33">
        <f t="shared" ref="I824:T824" si="169">SUBTOTAL(9,I817:I823)</f>
        <v>0</v>
      </c>
      <c r="J824" s="33">
        <f t="shared" si="169"/>
        <v>0</v>
      </c>
      <c r="K824" s="33">
        <f t="shared" si="169"/>
        <v>0</v>
      </c>
      <c r="L824" s="33">
        <f t="shared" si="169"/>
        <v>0</v>
      </c>
      <c r="M824" s="33">
        <f t="shared" si="169"/>
        <v>0</v>
      </c>
      <c r="N824" s="33">
        <f t="shared" si="169"/>
        <v>0</v>
      </c>
      <c r="O824" s="33">
        <f t="shared" si="169"/>
        <v>0</v>
      </c>
      <c r="P824" s="33">
        <f t="shared" si="169"/>
        <v>0</v>
      </c>
      <c r="Q824" s="33">
        <f t="shared" si="169"/>
        <v>0</v>
      </c>
      <c r="R824" s="33">
        <f t="shared" si="169"/>
        <v>0</v>
      </c>
      <c r="S824" s="33">
        <f t="shared" si="169"/>
        <v>0</v>
      </c>
      <c r="T824" s="33">
        <f t="shared" si="169"/>
        <v>0</v>
      </c>
      <c r="U824" s="33">
        <f t="shared" ref="U824" si="170">SUBTOTAL(9,U817:U823)</f>
        <v>730000</v>
      </c>
    </row>
    <row r="826" spans="1:21" x14ac:dyDescent="0.2">
      <c r="A826" s="1" t="s">
        <v>47</v>
      </c>
      <c r="F826" s="28" t="s">
        <v>214</v>
      </c>
    </row>
    <row r="827" spans="1:21" x14ac:dyDescent="0.2">
      <c r="A827" s="1">
        <v>143</v>
      </c>
      <c r="B827" s="1">
        <v>11431310</v>
      </c>
      <c r="C827" s="1">
        <v>52265</v>
      </c>
      <c r="D827" s="1">
        <v>520</v>
      </c>
      <c r="F827" s="25">
        <v>52265</v>
      </c>
      <c r="G827" s="25" t="s">
        <v>181</v>
      </c>
      <c r="H827" s="29">
        <v>0</v>
      </c>
      <c r="I827" s="29">
        <v>0</v>
      </c>
      <c r="J827" s="29">
        <v>0</v>
      </c>
      <c r="K827" s="29">
        <v>0</v>
      </c>
      <c r="L827" s="29">
        <v>0</v>
      </c>
      <c r="M827" s="29">
        <v>0</v>
      </c>
      <c r="N827" s="29">
        <v>0</v>
      </c>
      <c r="O827" s="29">
        <v>0</v>
      </c>
      <c r="P827" s="29">
        <v>0</v>
      </c>
      <c r="Q827" s="29">
        <v>0</v>
      </c>
      <c r="R827" s="29">
        <v>0</v>
      </c>
      <c r="S827" s="29">
        <v>0</v>
      </c>
      <c r="T827" s="29">
        <v>5000</v>
      </c>
      <c r="U827" s="29">
        <v>5250</v>
      </c>
    </row>
    <row r="828" spans="1:21" x14ac:dyDescent="0.2">
      <c r="A828" s="1">
        <v>143</v>
      </c>
      <c r="B828" s="1">
        <v>11431370</v>
      </c>
      <c r="C828" s="1">
        <v>52265</v>
      </c>
      <c r="D828" s="1">
        <v>520</v>
      </c>
      <c r="F828" s="25">
        <v>52265</v>
      </c>
      <c r="G828" s="25" t="s">
        <v>215</v>
      </c>
      <c r="H828" s="29">
        <v>0</v>
      </c>
      <c r="I828" s="29">
        <v>0</v>
      </c>
      <c r="J828" s="29">
        <v>0</v>
      </c>
      <c r="K828" s="29">
        <v>0</v>
      </c>
      <c r="L828" s="29">
        <v>0</v>
      </c>
      <c r="M828" s="29">
        <v>0</v>
      </c>
      <c r="N828" s="29">
        <v>0</v>
      </c>
      <c r="O828" s="29">
        <v>0</v>
      </c>
      <c r="P828" s="29">
        <v>0</v>
      </c>
      <c r="Q828" s="29">
        <v>0</v>
      </c>
      <c r="R828" s="29">
        <v>0</v>
      </c>
      <c r="S828" s="29">
        <v>0</v>
      </c>
      <c r="T828" s="29">
        <v>15000</v>
      </c>
      <c r="U828" s="29">
        <v>15750</v>
      </c>
    </row>
    <row r="829" spans="1:21" x14ac:dyDescent="0.2">
      <c r="A829" s="1">
        <v>143</v>
      </c>
      <c r="B829" s="1">
        <v>11431520</v>
      </c>
      <c r="C829" s="1">
        <v>52265</v>
      </c>
      <c r="D829" s="1">
        <v>520</v>
      </c>
      <c r="F829" s="25">
        <v>52265</v>
      </c>
      <c r="G829" s="25" t="s">
        <v>182</v>
      </c>
      <c r="U829" s="29">
        <v>22000</v>
      </c>
    </row>
    <row r="830" spans="1:21" x14ac:dyDescent="0.2">
      <c r="A830" s="1">
        <v>143</v>
      </c>
      <c r="B830" s="1">
        <v>11432000</v>
      </c>
      <c r="C830" s="1">
        <v>52265</v>
      </c>
      <c r="D830" s="1">
        <v>520</v>
      </c>
      <c r="F830" s="25">
        <v>52265</v>
      </c>
      <c r="G830" s="25" t="s">
        <v>203</v>
      </c>
      <c r="H830" s="29">
        <v>0</v>
      </c>
      <c r="I830" s="29">
        <v>0</v>
      </c>
      <c r="J830" s="29">
        <v>0</v>
      </c>
      <c r="K830" s="29">
        <v>0</v>
      </c>
      <c r="L830" s="29">
        <v>0</v>
      </c>
      <c r="M830" s="29">
        <v>0</v>
      </c>
      <c r="N830" s="29">
        <v>0</v>
      </c>
      <c r="O830" s="29">
        <v>0</v>
      </c>
      <c r="P830" s="29">
        <v>0</v>
      </c>
      <c r="Q830" s="29">
        <v>0</v>
      </c>
      <c r="R830" s="29">
        <v>0</v>
      </c>
      <c r="S830" s="29">
        <v>0</v>
      </c>
      <c r="T830" s="29">
        <v>5000</v>
      </c>
      <c r="U830" s="29">
        <v>5250</v>
      </c>
    </row>
    <row r="831" spans="1:21" x14ac:dyDescent="0.2">
      <c r="A831" s="1">
        <v>143</v>
      </c>
      <c r="B831" s="1">
        <v>11432010</v>
      </c>
      <c r="C831" s="1">
        <v>52265</v>
      </c>
      <c r="D831" s="1">
        <v>520</v>
      </c>
      <c r="F831" s="25">
        <v>52265</v>
      </c>
      <c r="G831" s="25" t="s">
        <v>184</v>
      </c>
      <c r="H831" s="29">
        <v>0</v>
      </c>
      <c r="I831" s="29">
        <v>0</v>
      </c>
      <c r="J831" s="29">
        <v>0</v>
      </c>
      <c r="K831" s="29">
        <v>0</v>
      </c>
      <c r="L831" s="29">
        <v>0</v>
      </c>
      <c r="M831" s="29">
        <v>0</v>
      </c>
      <c r="N831" s="29">
        <v>0</v>
      </c>
      <c r="O831" s="29">
        <v>0</v>
      </c>
      <c r="P831" s="29">
        <v>0</v>
      </c>
      <c r="Q831" s="29">
        <v>0</v>
      </c>
      <c r="R831" s="29">
        <v>0</v>
      </c>
      <c r="S831" s="29">
        <v>0</v>
      </c>
      <c r="T831" s="29">
        <v>70000</v>
      </c>
      <c r="U831" s="29">
        <v>73500</v>
      </c>
    </row>
    <row r="832" spans="1:21" x14ac:dyDescent="0.2">
      <c r="A832" s="1">
        <v>143</v>
      </c>
      <c r="B832" s="1">
        <v>11432020</v>
      </c>
      <c r="C832" s="1">
        <v>52265</v>
      </c>
      <c r="D832" s="1">
        <v>520</v>
      </c>
      <c r="F832" s="25">
        <v>52265</v>
      </c>
      <c r="G832" s="25" t="s">
        <v>185</v>
      </c>
      <c r="H832" s="29">
        <v>0</v>
      </c>
      <c r="I832" s="29">
        <v>0</v>
      </c>
      <c r="J832" s="29">
        <v>0</v>
      </c>
      <c r="K832" s="29">
        <v>0</v>
      </c>
      <c r="L832" s="29">
        <v>0</v>
      </c>
      <c r="M832" s="29">
        <v>0</v>
      </c>
      <c r="N832" s="29">
        <v>0</v>
      </c>
      <c r="O832" s="29">
        <v>0</v>
      </c>
      <c r="P832" s="29">
        <v>0</v>
      </c>
      <c r="Q832" s="29">
        <v>0</v>
      </c>
      <c r="R832" s="29">
        <v>0</v>
      </c>
      <c r="S832" s="29">
        <v>0</v>
      </c>
      <c r="T832" s="29">
        <v>45000</v>
      </c>
      <c r="U832" s="29">
        <v>47250</v>
      </c>
    </row>
    <row r="833" spans="1:21" x14ac:dyDescent="0.2">
      <c r="A833" s="1">
        <v>143</v>
      </c>
      <c r="B833" s="1">
        <v>11433010</v>
      </c>
      <c r="C833" s="1">
        <v>52265</v>
      </c>
      <c r="D833" s="1">
        <v>520</v>
      </c>
      <c r="F833" s="25">
        <v>52265</v>
      </c>
      <c r="G833" s="25" t="s">
        <v>204</v>
      </c>
      <c r="H833" s="29">
        <v>0</v>
      </c>
      <c r="I833" s="29">
        <v>0</v>
      </c>
      <c r="J833" s="29">
        <v>0</v>
      </c>
      <c r="K833" s="29">
        <v>0</v>
      </c>
      <c r="L833" s="29">
        <v>0</v>
      </c>
      <c r="M833" s="29">
        <v>0</v>
      </c>
      <c r="N833" s="29">
        <v>0</v>
      </c>
      <c r="O833" s="29">
        <v>0</v>
      </c>
      <c r="P833" s="29">
        <v>0</v>
      </c>
      <c r="Q833" s="29">
        <v>0</v>
      </c>
      <c r="R833" s="29">
        <v>0</v>
      </c>
      <c r="S833" s="29">
        <v>0</v>
      </c>
      <c r="T833" s="29">
        <v>5000</v>
      </c>
      <c r="U833" s="29">
        <v>5250</v>
      </c>
    </row>
    <row r="834" spans="1:21" x14ac:dyDescent="0.2">
      <c r="A834" s="1">
        <v>143</v>
      </c>
      <c r="B834" s="1">
        <v>11433030</v>
      </c>
      <c r="C834" s="1">
        <v>52265</v>
      </c>
      <c r="D834" s="1">
        <v>520</v>
      </c>
      <c r="F834" s="25">
        <v>52265</v>
      </c>
      <c r="G834" s="25" t="s">
        <v>186</v>
      </c>
      <c r="H834" s="29">
        <v>0</v>
      </c>
      <c r="I834" s="29">
        <v>0</v>
      </c>
      <c r="J834" s="29">
        <v>0</v>
      </c>
      <c r="K834" s="29">
        <v>0</v>
      </c>
      <c r="L834" s="29">
        <v>0</v>
      </c>
      <c r="M834" s="29">
        <v>0</v>
      </c>
      <c r="N834" s="29">
        <v>0</v>
      </c>
      <c r="O834" s="29">
        <v>0</v>
      </c>
      <c r="P834" s="29">
        <v>0</v>
      </c>
      <c r="Q834" s="29">
        <v>0</v>
      </c>
      <c r="R834" s="29">
        <v>0</v>
      </c>
      <c r="S834" s="29">
        <v>0</v>
      </c>
      <c r="T834" s="29">
        <v>15000</v>
      </c>
      <c r="U834" s="29">
        <v>15750</v>
      </c>
    </row>
    <row r="835" spans="1:21" x14ac:dyDescent="0.2">
      <c r="A835" s="1">
        <v>143</v>
      </c>
      <c r="B835" s="1">
        <v>11433080</v>
      </c>
      <c r="C835" s="1">
        <v>52265</v>
      </c>
      <c r="D835" s="1">
        <v>520</v>
      </c>
      <c r="F835" s="25">
        <v>52265</v>
      </c>
      <c r="G835" s="25" t="s">
        <v>187</v>
      </c>
      <c r="H835" s="29">
        <v>0</v>
      </c>
      <c r="I835" s="29">
        <v>0</v>
      </c>
      <c r="J835" s="29">
        <v>0</v>
      </c>
      <c r="K835" s="29">
        <v>0</v>
      </c>
      <c r="L835" s="29">
        <v>0</v>
      </c>
      <c r="M835" s="29">
        <v>0</v>
      </c>
      <c r="N835" s="29">
        <v>0</v>
      </c>
      <c r="O835" s="29">
        <v>0</v>
      </c>
      <c r="P835" s="29">
        <v>0</v>
      </c>
      <c r="Q835" s="29">
        <v>0</v>
      </c>
      <c r="R835" s="29">
        <v>0</v>
      </c>
      <c r="S835" s="29">
        <v>0</v>
      </c>
      <c r="T835" s="29">
        <v>7000</v>
      </c>
      <c r="U835" s="29">
        <v>7350</v>
      </c>
    </row>
    <row r="836" spans="1:21" x14ac:dyDescent="0.2">
      <c r="A836" s="1">
        <v>143</v>
      </c>
      <c r="B836" s="1">
        <v>11433081</v>
      </c>
      <c r="C836" s="1">
        <v>52265</v>
      </c>
      <c r="D836" s="1">
        <v>520</v>
      </c>
      <c r="F836" s="25">
        <v>52265</v>
      </c>
      <c r="G836" s="25" t="s">
        <v>188</v>
      </c>
      <c r="S836" s="29">
        <v>0</v>
      </c>
      <c r="T836" s="29">
        <v>15000</v>
      </c>
      <c r="U836" s="29">
        <v>15750</v>
      </c>
    </row>
    <row r="837" spans="1:21" x14ac:dyDescent="0.2">
      <c r="A837" s="1">
        <v>143</v>
      </c>
      <c r="B837" s="1">
        <v>11433090</v>
      </c>
      <c r="C837" s="1">
        <v>52265</v>
      </c>
      <c r="D837" s="1">
        <v>520</v>
      </c>
      <c r="F837" s="25">
        <v>52265</v>
      </c>
      <c r="G837" s="25" t="s">
        <v>193</v>
      </c>
      <c r="H837" s="29">
        <v>0</v>
      </c>
      <c r="I837" s="29">
        <v>0</v>
      </c>
      <c r="J837" s="29">
        <v>0</v>
      </c>
      <c r="K837" s="29">
        <v>0</v>
      </c>
      <c r="L837" s="29">
        <v>0</v>
      </c>
      <c r="M837" s="29">
        <v>0</v>
      </c>
      <c r="N837" s="29">
        <v>0</v>
      </c>
      <c r="O837" s="29">
        <v>0</v>
      </c>
      <c r="P837" s="29">
        <v>0</v>
      </c>
      <c r="Q837" s="29">
        <v>0</v>
      </c>
      <c r="R837" s="29">
        <v>0</v>
      </c>
      <c r="S837" s="29">
        <v>0</v>
      </c>
      <c r="T837" s="29">
        <v>5000</v>
      </c>
      <c r="U837" s="29">
        <v>5250</v>
      </c>
    </row>
    <row r="838" spans="1:21" x14ac:dyDescent="0.2">
      <c r="A838" s="1">
        <v>143</v>
      </c>
      <c r="B838" s="1">
        <v>11435040</v>
      </c>
      <c r="C838" s="1">
        <v>52265</v>
      </c>
      <c r="D838" s="1">
        <v>520</v>
      </c>
      <c r="F838" s="25">
        <v>52265</v>
      </c>
      <c r="G838" s="25" t="s">
        <v>190</v>
      </c>
      <c r="H838" s="29">
        <v>0</v>
      </c>
      <c r="I838" s="29">
        <v>0</v>
      </c>
      <c r="J838" s="29">
        <v>0</v>
      </c>
      <c r="K838" s="29">
        <v>0</v>
      </c>
      <c r="L838" s="29">
        <v>0</v>
      </c>
      <c r="M838" s="29">
        <v>0</v>
      </c>
      <c r="N838" s="29">
        <v>0</v>
      </c>
      <c r="O838" s="29">
        <v>0</v>
      </c>
      <c r="P838" s="29">
        <v>0</v>
      </c>
      <c r="Q838" s="29">
        <v>0</v>
      </c>
      <c r="R838" s="29">
        <v>0</v>
      </c>
      <c r="S838" s="29">
        <v>0</v>
      </c>
      <c r="T838" s="29">
        <v>5000</v>
      </c>
      <c r="U838" s="29">
        <v>5250</v>
      </c>
    </row>
    <row r="839" spans="1:21" x14ac:dyDescent="0.2">
      <c r="A839" s="1">
        <v>143</v>
      </c>
      <c r="B839" s="1">
        <v>11437020</v>
      </c>
      <c r="C839" s="1">
        <v>52265</v>
      </c>
      <c r="D839" s="1">
        <v>520</v>
      </c>
      <c r="F839" s="25">
        <v>52265</v>
      </c>
      <c r="G839" s="25" t="s">
        <v>191</v>
      </c>
      <c r="S839" s="29">
        <v>0</v>
      </c>
      <c r="T839" s="29">
        <v>0</v>
      </c>
      <c r="U839" s="29">
        <v>4000</v>
      </c>
    </row>
    <row r="840" spans="1:21" ht="15" thickBot="1" x14ac:dyDescent="0.25">
      <c r="A840" s="1" t="s">
        <v>47</v>
      </c>
    </row>
    <row r="841" spans="1:21" ht="15" thickTop="1" x14ac:dyDescent="0.2">
      <c r="A841" s="1" t="s">
        <v>47</v>
      </c>
      <c r="B841" s="1">
        <v>11431370</v>
      </c>
      <c r="C841" s="31"/>
      <c r="D841" s="31"/>
      <c r="E841" s="31"/>
      <c r="F841" s="32" t="s">
        <v>216</v>
      </c>
      <c r="G841" s="32"/>
      <c r="H841" s="33">
        <f t="shared" ref="H841:S841" si="171">SUM(H827:H840)</f>
        <v>0</v>
      </c>
      <c r="I841" s="33">
        <f t="shared" si="171"/>
        <v>0</v>
      </c>
      <c r="J841" s="33">
        <f t="shared" si="171"/>
        <v>0</v>
      </c>
      <c r="K841" s="33">
        <f t="shared" si="171"/>
        <v>0</v>
      </c>
      <c r="L841" s="33">
        <f t="shared" si="171"/>
        <v>0</v>
      </c>
      <c r="M841" s="33">
        <f t="shared" si="171"/>
        <v>0</v>
      </c>
      <c r="N841" s="33">
        <f t="shared" si="171"/>
        <v>0</v>
      </c>
      <c r="O841" s="33">
        <f t="shared" si="171"/>
        <v>0</v>
      </c>
      <c r="P841" s="33">
        <f t="shared" si="171"/>
        <v>0</v>
      </c>
      <c r="Q841" s="33">
        <f t="shared" si="171"/>
        <v>0</v>
      </c>
      <c r="R841" s="33">
        <f t="shared" si="171"/>
        <v>0</v>
      </c>
      <c r="S841" s="33">
        <f t="shared" si="171"/>
        <v>0</v>
      </c>
      <c r="T841" s="33">
        <f t="shared" ref="T841" si="172">SUM(T827:T840)</f>
        <v>192000</v>
      </c>
      <c r="U841" s="33">
        <f t="shared" ref="U841" si="173">SUM(U827:U840)</f>
        <v>227600</v>
      </c>
    </row>
    <row r="843" spans="1:21" s="47" customFormat="1" x14ac:dyDescent="0.2">
      <c r="E843" s="27" t="s">
        <v>180</v>
      </c>
      <c r="F843" s="48"/>
      <c r="G843" s="48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</row>
    <row r="844" spans="1:21" x14ac:dyDescent="0.2">
      <c r="A844" s="1" t="s">
        <v>47</v>
      </c>
      <c r="F844" s="28" t="s">
        <v>217</v>
      </c>
    </row>
    <row r="845" spans="1:21" x14ac:dyDescent="0.2">
      <c r="A845" s="1">
        <v>143</v>
      </c>
      <c r="B845" s="1">
        <v>11431370</v>
      </c>
      <c r="C845" s="1">
        <v>52290</v>
      </c>
      <c r="D845" s="1">
        <v>520</v>
      </c>
      <c r="F845" s="25">
        <v>52290</v>
      </c>
      <c r="G845" s="25" t="s">
        <v>181</v>
      </c>
      <c r="H845" s="29">
        <v>0</v>
      </c>
      <c r="I845" s="29">
        <v>0</v>
      </c>
      <c r="J845" s="29">
        <v>0</v>
      </c>
      <c r="K845" s="29">
        <v>0</v>
      </c>
      <c r="L845" s="29">
        <v>0</v>
      </c>
      <c r="M845" s="29">
        <v>0</v>
      </c>
      <c r="N845" s="29">
        <v>0</v>
      </c>
      <c r="O845" s="29">
        <v>0</v>
      </c>
      <c r="P845" s="29">
        <v>0</v>
      </c>
      <c r="Q845" s="29">
        <v>0</v>
      </c>
      <c r="R845" s="29">
        <v>17000</v>
      </c>
      <c r="S845" s="29">
        <v>16239</v>
      </c>
      <c r="T845" s="29">
        <v>20000</v>
      </c>
      <c r="U845" s="29">
        <v>21000</v>
      </c>
    </row>
    <row r="846" spans="1:21" x14ac:dyDescent="0.2">
      <c r="A846" s="1">
        <v>143</v>
      </c>
      <c r="B846" s="1">
        <v>11431520</v>
      </c>
      <c r="C846" s="1">
        <v>52290</v>
      </c>
      <c r="D846" s="1">
        <v>520</v>
      </c>
      <c r="F846" s="25">
        <v>52290</v>
      </c>
      <c r="G846" s="25" t="s">
        <v>182</v>
      </c>
      <c r="H846" s="29">
        <v>0</v>
      </c>
      <c r="I846" s="29">
        <v>0</v>
      </c>
      <c r="J846" s="29">
        <v>0</v>
      </c>
      <c r="K846" s="29">
        <v>0</v>
      </c>
      <c r="L846" s="29">
        <v>0</v>
      </c>
      <c r="M846" s="29">
        <v>0</v>
      </c>
      <c r="N846" s="29">
        <v>0</v>
      </c>
      <c r="O846" s="29">
        <v>0</v>
      </c>
      <c r="P846" s="29">
        <v>0</v>
      </c>
      <c r="Q846" s="29">
        <v>0</v>
      </c>
      <c r="R846" s="29">
        <v>5000</v>
      </c>
      <c r="S846" s="29">
        <v>4776</v>
      </c>
      <c r="T846" s="29">
        <v>5000</v>
      </c>
      <c r="U846" s="29">
        <v>5250</v>
      </c>
    </row>
    <row r="847" spans="1:21" x14ac:dyDescent="0.2">
      <c r="A847" s="1">
        <v>143</v>
      </c>
      <c r="B847" s="1">
        <v>11431600</v>
      </c>
      <c r="C847" s="1">
        <v>52290</v>
      </c>
      <c r="D847" s="1">
        <v>520</v>
      </c>
      <c r="F847" s="25">
        <v>52290</v>
      </c>
      <c r="G847" s="25" t="s">
        <v>183</v>
      </c>
      <c r="H847" s="29">
        <v>0</v>
      </c>
      <c r="I847" s="29">
        <v>0</v>
      </c>
      <c r="J847" s="29">
        <v>0</v>
      </c>
      <c r="K847" s="29">
        <v>0</v>
      </c>
      <c r="L847" s="29">
        <v>0</v>
      </c>
      <c r="M847" s="29">
        <v>0</v>
      </c>
      <c r="N847" s="29">
        <v>0</v>
      </c>
      <c r="O847" s="29">
        <v>0</v>
      </c>
      <c r="P847" s="29">
        <v>0</v>
      </c>
      <c r="Q847" s="29">
        <v>0</v>
      </c>
      <c r="R847" s="29">
        <v>115000</v>
      </c>
      <c r="S847" s="29">
        <v>109857</v>
      </c>
      <c r="T847" s="29">
        <v>0</v>
      </c>
      <c r="U847" s="29">
        <v>0</v>
      </c>
    </row>
    <row r="848" spans="1:21" x14ac:dyDescent="0.2">
      <c r="A848" s="1">
        <v>143</v>
      </c>
      <c r="B848" s="1">
        <v>11432010</v>
      </c>
      <c r="C848" s="1">
        <v>52290</v>
      </c>
      <c r="D848" s="1">
        <v>520</v>
      </c>
      <c r="F848" s="25">
        <v>52290</v>
      </c>
      <c r="G848" s="25" t="s">
        <v>184</v>
      </c>
      <c r="H848" s="29">
        <v>0</v>
      </c>
      <c r="I848" s="29">
        <v>0</v>
      </c>
      <c r="J848" s="29">
        <v>0</v>
      </c>
      <c r="K848" s="29">
        <v>0</v>
      </c>
      <c r="L848" s="29">
        <v>0</v>
      </c>
      <c r="M848" s="29">
        <v>0</v>
      </c>
      <c r="N848" s="29">
        <v>0</v>
      </c>
      <c r="O848" s="29">
        <v>0</v>
      </c>
      <c r="P848" s="29">
        <v>0</v>
      </c>
      <c r="Q848" s="29">
        <v>0</v>
      </c>
      <c r="R848" s="29">
        <v>13500</v>
      </c>
      <c r="S848" s="29">
        <v>12896</v>
      </c>
      <c r="T848" s="29">
        <v>15000</v>
      </c>
      <c r="U848" s="29">
        <v>15750</v>
      </c>
    </row>
    <row r="849" spans="1:21" x14ac:dyDescent="0.2">
      <c r="A849" s="1">
        <v>143</v>
      </c>
      <c r="B849" s="1">
        <v>11432020</v>
      </c>
      <c r="C849" s="1">
        <v>52290</v>
      </c>
      <c r="D849" s="1">
        <v>520</v>
      </c>
      <c r="F849" s="25">
        <v>52290</v>
      </c>
      <c r="G849" s="25" t="s">
        <v>185</v>
      </c>
      <c r="H849" s="29">
        <v>0</v>
      </c>
      <c r="I849" s="29">
        <v>0</v>
      </c>
      <c r="J849" s="29">
        <v>0</v>
      </c>
      <c r="K849" s="29">
        <v>0</v>
      </c>
      <c r="L849" s="29">
        <v>0</v>
      </c>
      <c r="M849" s="29">
        <v>0</v>
      </c>
      <c r="N849" s="29">
        <v>0</v>
      </c>
      <c r="O849" s="29">
        <v>0</v>
      </c>
      <c r="P849" s="29">
        <v>0</v>
      </c>
      <c r="Q849" s="29">
        <v>0</v>
      </c>
      <c r="R849" s="29">
        <v>20000</v>
      </c>
      <c r="S849" s="29">
        <v>19105</v>
      </c>
      <c r="T849" s="29">
        <v>25000</v>
      </c>
      <c r="U849" s="29">
        <v>26250</v>
      </c>
    </row>
    <row r="850" spans="1:21" x14ac:dyDescent="0.2">
      <c r="A850" s="1">
        <v>143</v>
      </c>
      <c r="B850" s="1">
        <v>11433081</v>
      </c>
      <c r="C850" s="1">
        <v>52290</v>
      </c>
      <c r="D850" s="1">
        <v>520</v>
      </c>
      <c r="F850" s="25">
        <v>52290</v>
      </c>
      <c r="G850" s="25" t="s">
        <v>188</v>
      </c>
      <c r="H850" s="29">
        <v>0</v>
      </c>
      <c r="I850" s="29">
        <v>0</v>
      </c>
      <c r="J850" s="29">
        <v>0</v>
      </c>
      <c r="K850" s="29">
        <v>0</v>
      </c>
      <c r="L850" s="29">
        <v>0</v>
      </c>
      <c r="M850" s="29">
        <v>0</v>
      </c>
      <c r="N850" s="29">
        <v>0</v>
      </c>
      <c r="O850" s="29">
        <v>0</v>
      </c>
      <c r="P850" s="29">
        <v>0</v>
      </c>
      <c r="Q850" s="29">
        <v>0</v>
      </c>
      <c r="R850" s="29">
        <v>0</v>
      </c>
      <c r="S850" s="29">
        <v>0</v>
      </c>
      <c r="T850" s="29">
        <v>0</v>
      </c>
      <c r="U850" s="29">
        <v>0</v>
      </c>
    </row>
    <row r="851" spans="1:21" x14ac:dyDescent="0.2">
      <c r="A851" s="1">
        <v>143</v>
      </c>
      <c r="B851" s="1">
        <v>11435010</v>
      </c>
      <c r="C851" s="1">
        <v>52290</v>
      </c>
      <c r="D851" s="1">
        <v>520</v>
      </c>
      <c r="F851" s="25">
        <v>52290</v>
      </c>
      <c r="G851" s="25" t="s">
        <v>189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9">
        <v>0</v>
      </c>
      <c r="N851" s="29">
        <v>0</v>
      </c>
      <c r="O851" s="29">
        <v>0</v>
      </c>
      <c r="P851" s="29">
        <v>0</v>
      </c>
      <c r="Q851" s="29">
        <v>0</v>
      </c>
      <c r="R851" s="29">
        <v>0</v>
      </c>
      <c r="S851" s="29">
        <v>0</v>
      </c>
      <c r="T851" s="29">
        <v>0</v>
      </c>
      <c r="U851" s="29">
        <v>0</v>
      </c>
    </row>
    <row r="852" spans="1:21" x14ac:dyDescent="0.2">
      <c r="A852" s="1">
        <v>143</v>
      </c>
      <c r="B852" s="1">
        <v>11435040</v>
      </c>
      <c r="C852" s="1">
        <v>52290</v>
      </c>
      <c r="D852" s="1">
        <v>520</v>
      </c>
      <c r="F852" s="25">
        <v>52290</v>
      </c>
      <c r="G852" s="25" t="s">
        <v>190</v>
      </c>
      <c r="H852" s="29">
        <v>0</v>
      </c>
      <c r="I852" s="29">
        <v>0</v>
      </c>
      <c r="J852" s="29">
        <v>0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  <c r="R852" s="29">
        <v>0</v>
      </c>
      <c r="S852" s="29">
        <v>0</v>
      </c>
      <c r="T852" s="29">
        <v>120000</v>
      </c>
      <c r="U852" s="29">
        <v>126000</v>
      </c>
    </row>
    <row r="853" spans="1:21" ht="15" thickBot="1" x14ac:dyDescent="0.25">
      <c r="A853" s="1" t="s">
        <v>47</v>
      </c>
    </row>
    <row r="854" spans="1:21" ht="15" thickTop="1" x14ac:dyDescent="0.2">
      <c r="A854" s="1" t="s">
        <v>47</v>
      </c>
      <c r="B854" s="1">
        <v>11431370</v>
      </c>
      <c r="C854" s="31"/>
      <c r="D854" s="31"/>
      <c r="E854" s="31"/>
      <c r="F854" s="32" t="s">
        <v>218</v>
      </c>
      <c r="G854" s="32"/>
      <c r="H854" s="33">
        <f>SUM(H845:H853)</f>
        <v>0</v>
      </c>
      <c r="I854" s="33">
        <f t="shared" ref="I854:S854" si="174">SUM(I845:I853)</f>
        <v>0</v>
      </c>
      <c r="J854" s="33">
        <f t="shared" si="174"/>
        <v>0</v>
      </c>
      <c r="K854" s="33">
        <f t="shared" si="174"/>
        <v>0</v>
      </c>
      <c r="L854" s="33">
        <f t="shared" si="174"/>
        <v>0</v>
      </c>
      <c r="M854" s="33">
        <f t="shared" si="174"/>
        <v>0</v>
      </c>
      <c r="N854" s="33">
        <f t="shared" si="174"/>
        <v>0</v>
      </c>
      <c r="O854" s="33">
        <f t="shared" si="174"/>
        <v>0</v>
      </c>
      <c r="P854" s="33">
        <f t="shared" si="174"/>
        <v>0</v>
      </c>
      <c r="Q854" s="33">
        <f t="shared" si="174"/>
        <v>0</v>
      </c>
      <c r="R854" s="33">
        <f t="shared" si="174"/>
        <v>170500</v>
      </c>
      <c r="S854" s="33">
        <f t="shared" si="174"/>
        <v>162873</v>
      </c>
      <c r="T854" s="33">
        <f t="shared" ref="T854" si="175">SUM(T845:T853)</f>
        <v>185000</v>
      </c>
      <c r="U854" s="33">
        <f t="shared" ref="U854" si="176">SUM(U845:U853)</f>
        <v>194250</v>
      </c>
    </row>
    <row r="855" spans="1:21" s="47" customFormat="1" x14ac:dyDescent="0.2">
      <c r="F855" s="48"/>
      <c r="G855" s="48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</row>
    <row r="856" spans="1:21" s="47" customFormat="1" x14ac:dyDescent="0.2">
      <c r="E856" s="27"/>
      <c r="F856" s="48"/>
      <c r="G856" s="48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</row>
    <row r="857" spans="1:21" s="47" customFormat="1" x14ac:dyDescent="0.2">
      <c r="F857" s="48"/>
      <c r="G857" s="48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</row>
    <row r="858" spans="1:21" x14ac:dyDescent="0.2">
      <c r="A858" s="1" t="s">
        <v>47</v>
      </c>
      <c r="F858" s="28" t="s">
        <v>219</v>
      </c>
    </row>
    <row r="859" spans="1:21" x14ac:dyDescent="0.2">
      <c r="A859" s="1">
        <v>143</v>
      </c>
      <c r="B859" s="1">
        <v>11431370</v>
      </c>
      <c r="C859" s="1">
        <v>55538</v>
      </c>
      <c r="D859" s="1">
        <v>550</v>
      </c>
      <c r="F859" s="25">
        <v>55538</v>
      </c>
      <c r="G859" s="25" t="s">
        <v>181</v>
      </c>
      <c r="H859" s="29">
        <v>0</v>
      </c>
      <c r="I859" s="29">
        <v>0</v>
      </c>
      <c r="J859" s="29">
        <v>0</v>
      </c>
      <c r="K859" s="29">
        <v>0</v>
      </c>
      <c r="L859" s="29">
        <v>0</v>
      </c>
      <c r="M859" s="29">
        <v>0</v>
      </c>
      <c r="N859" s="29">
        <v>0</v>
      </c>
      <c r="O859" s="29">
        <v>0</v>
      </c>
      <c r="P859" s="29">
        <v>0</v>
      </c>
      <c r="Q859" s="29">
        <v>0</v>
      </c>
      <c r="R859" s="29">
        <v>0</v>
      </c>
      <c r="S859" s="29">
        <v>0</v>
      </c>
      <c r="T859" s="29">
        <v>2000</v>
      </c>
      <c r="U859" s="29">
        <v>2100</v>
      </c>
    </row>
    <row r="860" spans="1:21" x14ac:dyDescent="0.2">
      <c r="A860" s="1">
        <v>143</v>
      </c>
      <c r="B860" s="1">
        <v>11431520</v>
      </c>
      <c r="C860" s="1">
        <v>55538</v>
      </c>
      <c r="D860" s="1">
        <v>550</v>
      </c>
      <c r="F860" s="25">
        <v>55538</v>
      </c>
      <c r="G860" s="25" t="s">
        <v>182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0</v>
      </c>
      <c r="P860" s="29">
        <v>0</v>
      </c>
      <c r="Q860" s="29">
        <v>0</v>
      </c>
      <c r="R860" s="29">
        <v>3737</v>
      </c>
      <c r="S860" s="29">
        <v>3569</v>
      </c>
      <c r="T860" s="29">
        <v>4000</v>
      </c>
      <c r="U860" s="29">
        <v>4200</v>
      </c>
    </row>
    <row r="861" spans="1:21" x14ac:dyDescent="0.2">
      <c r="A861" s="1">
        <v>143</v>
      </c>
      <c r="B861" s="1">
        <v>11431600</v>
      </c>
      <c r="C861" s="1">
        <v>55538</v>
      </c>
      <c r="D861" s="1">
        <v>550</v>
      </c>
      <c r="F861" s="25">
        <v>55538</v>
      </c>
      <c r="G861" s="25" t="s">
        <v>183</v>
      </c>
      <c r="H861" s="29">
        <v>0</v>
      </c>
      <c r="I861" s="29">
        <v>0</v>
      </c>
      <c r="J861" s="29">
        <v>0</v>
      </c>
      <c r="K861" s="29">
        <v>0</v>
      </c>
      <c r="L861" s="29">
        <v>0</v>
      </c>
      <c r="M861" s="29">
        <v>0</v>
      </c>
      <c r="N861" s="29">
        <v>0</v>
      </c>
      <c r="O861" s="29">
        <v>0</v>
      </c>
      <c r="P861" s="29">
        <v>0</v>
      </c>
      <c r="Q861" s="29">
        <v>0</v>
      </c>
      <c r="R861" s="29">
        <v>147476</v>
      </c>
      <c r="S861" s="29">
        <v>140874</v>
      </c>
      <c r="T861" s="29">
        <v>0</v>
      </c>
      <c r="U861" s="29">
        <v>0</v>
      </c>
    </row>
    <row r="862" spans="1:21" x14ac:dyDescent="0.2">
      <c r="A862" s="1">
        <v>143</v>
      </c>
      <c r="B862" s="1">
        <v>11432010</v>
      </c>
      <c r="C862" s="1">
        <v>55538</v>
      </c>
      <c r="D862" s="1">
        <v>550</v>
      </c>
      <c r="F862" s="25">
        <v>55538</v>
      </c>
      <c r="G862" s="25" t="s">
        <v>184</v>
      </c>
      <c r="H862" s="29">
        <v>0</v>
      </c>
      <c r="I862" s="29">
        <v>0</v>
      </c>
      <c r="J862" s="29">
        <v>0</v>
      </c>
      <c r="K862" s="29">
        <v>0</v>
      </c>
      <c r="L862" s="29">
        <v>0</v>
      </c>
      <c r="M862" s="29">
        <v>0</v>
      </c>
      <c r="N862" s="29">
        <v>0</v>
      </c>
      <c r="O862" s="29">
        <v>0</v>
      </c>
      <c r="P862" s="29">
        <v>0</v>
      </c>
      <c r="Q862" s="29">
        <v>0</v>
      </c>
      <c r="R862" s="29">
        <v>504032</v>
      </c>
      <c r="S862" s="29">
        <v>481469</v>
      </c>
      <c r="T862" s="29">
        <v>485000</v>
      </c>
      <c r="U862" s="29">
        <v>509250</v>
      </c>
    </row>
    <row r="863" spans="1:21" x14ac:dyDescent="0.2">
      <c r="A863" s="1">
        <v>143</v>
      </c>
      <c r="B863" s="1">
        <v>11432020</v>
      </c>
      <c r="C863" s="1">
        <v>55538</v>
      </c>
      <c r="D863" s="1">
        <v>550</v>
      </c>
      <c r="F863" s="25">
        <v>55538</v>
      </c>
      <c r="G863" s="25" t="s">
        <v>185</v>
      </c>
      <c r="H863" s="29">
        <v>0</v>
      </c>
      <c r="I863" s="29">
        <v>0</v>
      </c>
      <c r="J863" s="29">
        <v>0</v>
      </c>
      <c r="K863" s="29">
        <v>0</v>
      </c>
      <c r="L863" s="29">
        <v>0</v>
      </c>
      <c r="M863" s="29">
        <v>0</v>
      </c>
      <c r="N863" s="29">
        <v>0</v>
      </c>
      <c r="O863" s="29">
        <v>0</v>
      </c>
      <c r="P863" s="29">
        <v>0</v>
      </c>
      <c r="Q863" s="29">
        <v>0</v>
      </c>
      <c r="R863" s="29">
        <v>149342</v>
      </c>
      <c r="S863" s="29">
        <v>142656</v>
      </c>
      <c r="T863" s="29">
        <v>145000</v>
      </c>
      <c r="U863" s="29">
        <v>152250</v>
      </c>
    </row>
    <row r="864" spans="1:21" x14ac:dyDescent="0.2">
      <c r="A864" s="1">
        <v>143</v>
      </c>
      <c r="B864" s="1">
        <v>11433010</v>
      </c>
      <c r="C864" s="1">
        <v>55538</v>
      </c>
      <c r="D864" s="1">
        <v>550</v>
      </c>
      <c r="F864" s="25">
        <v>55538</v>
      </c>
      <c r="G864" s="25" t="s">
        <v>204</v>
      </c>
      <c r="H864" s="29">
        <v>0</v>
      </c>
      <c r="I864" s="29">
        <v>0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  <c r="R864" s="29">
        <v>10267</v>
      </c>
      <c r="S864" s="29">
        <v>9807</v>
      </c>
      <c r="T864" s="29">
        <v>10000</v>
      </c>
      <c r="U864" s="29">
        <v>10500</v>
      </c>
    </row>
    <row r="865" spans="1:21" x14ac:dyDescent="0.2">
      <c r="A865" s="1">
        <v>143</v>
      </c>
      <c r="B865" s="1">
        <v>11433080</v>
      </c>
      <c r="C865" s="1">
        <v>55538</v>
      </c>
      <c r="D865" s="1">
        <v>550</v>
      </c>
      <c r="F865" s="25">
        <v>55538</v>
      </c>
      <c r="G865" s="25" t="s">
        <v>187</v>
      </c>
      <c r="H865" s="29">
        <v>0</v>
      </c>
      <c r="I865" s="29">
        <v>0</v>
      </c>
      <c r="J865" s="29">
        <v>0</v>
      </c>
      <c r="K865" s="29">
        <v>0</v>
      </c>
      <c r="L865" s="29">
        <v>0</v>
      </c>
      <c r="M865" s="29">
        <v>0</v>
      </c>
      <c r="N865" s="29">
        <v>0</v>
      </c>
      <c r="O865" s="29">
        <v>0</v>
      </c>
      <c r="P865" s="29">
        <v>0</v>
      </c>
      <c r="Q865" s="29">
        <v>0</v>
      </c>
      <c r="R865" s="29">
        <v>466</v>
      </c>
      <c r="S865" s="29">
        <v>445</v>
      </c>
      <c r="T865" s="29">
        <v>1000</v>
      </c>
      <c r="U865" s="29">
        <v>1050</v>
      </c>
    </row>
    <row r="866" spans="1:21" x14ac:dyDescent="0.2">
      <c r="A866" s="1">
        <v>143</v>
      </c>
      <c r="B866" s="1">
        <v>11433081</v>
      </c>
      <c r="C866" s="1">
        <v>55538</v>
      </c>
      <c r="D866" s="1">
        <v>520</v>
      </c>
      <c r="F866" s="25">
        <v>55538</v>
      </c>
      <c r="G866" s="25" t="s">
        <v>188</v>
      </c>
      <c r="S866" s="29">
        <v>0</v>
      </c>
      <c r="T866" s="29">
        <v>5000</v>
      </c>
      <c r="U866" s="29">
        <v>5250</v>
      </c>
    </row>
    <row r="867" spans="1:21" x14ac:dyDescent="0.2">
      <c r="A867" s="1">
        <v>143</v>
      </c>
      <c r="B867" s="1">
        <v>11435010</v>
      </c>
      <c r="C867" s="1">
        <v>55538</v>
      </c>
      <c r="D867" s="1">
        <v>550</v>
      </c>
      <c r="F867" s="25">
        <v>55538</v>
      </c>
      <c r="G867" s="25" t="s">
        <v>189</v>
      </c>
      <c r="H867" s="29">
        <v>0</v>
      </c>
      <c r="I867" s="29">
        <v>0</v>
      </c>
      <c r="J867" s="29">
        <v>0</v>
      </c>
      <c r="K867" s="29">
        <v>0</v>
      </c>
      <c r="L867" s="29">
        <v>0</v>
      </c>
      <c r="M867" s="29">
        <v>0</v>
      </c>
      <c r="N867" s="29">
        <v>0</v>
      </c>
      <c r="O867" s="29">
        <v>0</v>
      </c>
      <c r="P867" s="29">
        <v>0</v>
      </c>
      <c r="Q867" s="29">
        <v>0</v>
      </c>
      <c r="R867" s="29">
        <v>256683</v>
      </c>
      <c r="S867" s="29">
        <v>245192</v>
      </c>
      <c r="T867" s="29">
        <v>0</v>
      </c>
      <c r="U867" s="29">
        <v>0</v>
      </c>
    </row>
    <row r="868" spans="1:21" x14ac:dyDescent="0.2">
      <c r="A868" s="1">
        <v>143</v>
      </c>
      <c r="B868" s="1">
        <v>11435020</v>
      </c>
      <c r="C868" s="1">
        <v>55538</v>
      </c>
      <c r="D868" s="1">
        <v>550</v>
      </c>
      <c r="F868" s="25">
        <v>55538</v>
      </c>
      <c r="G868" s="25" t="s">
        <v>220</v>
      </c>
      <c r="H868" s="29">
        <v>0</v>
      </c>
      <c r="I868" s="29">
        <v>0</v>
      </c>
      <c r="J868" s="29">
        <v>0</v>
      </c>
      <c r="K868" s="29">
        <v>0</v>
      </c>
      <c r="L868" s="29">
        <v>0</v>
      </c>
      <c r="M868" s="29">
        <v>0</v>
      </c>
      <c r="N868" s="29">
        <v>0</v>
      </c>
      <c r="O868" s="29">
        <v>0</v>
      </c>
      <c r="P868" s="29">
        <v>0</v>
      </c>
      <c r="Q868" s="29">
        <v>0</v>
      </c>
      <c r="R868" s="29">
        <v>3640</v>
      </c>
      <c r="S868" s="29">
        <v>3477</v>
      </c>
      <c r="T868" s="29">
        <v>35000</v>
      </c>
      <c r="U868" s="29">
        <v>36750</v>
      </c>
    </row>
    <row r="869" spans="1:21" x14ac:dyDescent="0.2">
      <c r="A869" s="1">
        <v>143</v>
      </c>
      <c r="B869" s="1">
        <v>11435040</v>
      </c>
      <c r="C869" s="1">
        <v>55538</v>
      </c>
      <c r="D869" s="1">
        <v>550</v>
      </c>
      <c r="F869" s="25">
        <v>55538</v>
      </c>
      <c r="G869" s="25" t="s">
        <v>190</v>
      </c>
      <c r="H869" s="29">
        <v>0</v>
      </c>
      <c r="I869" s="29">
        <v>0</v>
      </c>
      <c r="J869" s="29">
        <v>0</v>
      </c>
      <c r="K869" s="29">
        <v>0</v>
      </c>
      <c r="L869" s="29">
        <v>0</v>
      </c>
      <c r="M869" s="29">
        <v>0</v>
      </c>
      <c r="N869" s="29">
        <v>0</v>
      </c>
      <c r="O869" s="29">
        <v>0</v>
      </c>
      <c r="P869" s="29">
        <v>0</v>
      </c>
      <c r="Q869" s="29">
        <v>0</v>
      </c>
      <c r="R869" s="29">
        <v>0</v>
      </c>
      <c r="S869" s="29">
        <v>0</v>
      </c>
      <c r="T869" s="29">
        <v>387000</v>
      </c>
      <c r="U869" s="29">
        <v>406350</v>
      </c>
    </row>
    <row r="870" spans="1:21" x14ac:dyDescent="0.2">
      <c r="A870" s="1">
        <v>143</v>
      </c>
      <c r="B870" s="1">
        <v>11437040</v>
      </c>
      <c r="C870" s="1">
        <v>55538</v>
      </c>
      <c r="D870" s="1">
        <v>550</v>
      </c>
      <c r="F870" s="25">
        <v>55538</v>
      </c>
      <c r="G870" s="25" t="s">
        <v>197</v>
      </c>
      <c r="H870" s="29">
        <v>0</v>
      </c>
      <c r="I870" s="29">
        <v>0</v>
      </c>
      <c r="J870" s="29">
        <v>0</v>
      </c>
      <c r="K870" s="29">
        <v>0</v>
      </c>
      <c r="L870" s="29">
        <v>0</v>
      </c>
      <c r="M870" s="29">
        <v>0</v>
      </c>
      <c r="N870" s="29">
        <v>0</v>
      </c>
      <c r="O870" s="29">
        <v>0</v>
      </c>
      <c r="P870" s="29">
        <v>0</v>
      </c>
      <c r="Q870" s="29">
        <v>0</v>
      </c>
      <c r="R870" s="29">
        <v>28001</v>
      </c>
      <c r="S870" s="29">
        <v>26747</v>
      </c>
      <c r="T870" s="29">
        <v>27000</v>
      </c>
      <c r="U870" s="29">
        <v>28350</v>
      </c>
    </row>
    <row r="871" spans="1:21" ht="15" thickBot="1" x14ac:dyDescent="0.25">
      <c r="A871" s="1" t="s">
        <v>47</v>
      </c>
    </row>
    <row r="872" spans="1:21" ht="15" thickTop="1" x14ac:dyDescent="0.2">
      <c r="A872" s="1" t="s">
        <v>47</v>
      </c>
      <c r="C872" s="31"/>
      <c r="D872" s="31"/>
      <c r="E872" s="31"/>
      <c r="F872" s="32" t="s">
        <v>221</v>
      </c>
      <c r="G872" s="32"/>
      <c r="H872" s="33">
        <f>SUM(H859:H871)</f>
        <v>0</v>
      </c>
      <c r="I872" s="33">
        <f t="shared" ref="I872:S872" si="177">SUM(I859:I871)</f>
        <v>0</v>
      </c>
      <c r="J872" s="33">
        <f t="shared" si="177"/>
        <v>0</v>
      </c>
      <c r="K872" s="33">
        <f t="shared" si="177"/>
        <v>0</v>
      </c>
      <c r="L872" s="33">
        <f t="shared" si="177"/>
        <v>0</v>
      </c>
      <c r="M872" s="33">
        <f t="shared" si="177"/>
        <v>0</v>
      </c>
      <c r="N872" s="33">
        <f t="shared" si="177"/>
        <v>0</v>
      </c>
      <c r="O872" s="33">
        <f t="shared" si="177"/>
        <v>0</v>
      </c>
      <c r="P872" s="33">
        <f t="shared" si="177"/>
        <v>0</v>
      </c>
      <c r="Q872" s="33">
        <f t="shared" si="177"/>
        <v>0</v>
      </c>
      <c r="R872" s="33">
        <f t="shared" si="177"/>
        <v>1103644</v>
      </c>
      <c r="S872" s="33">
        <f t="shared" si="177"/>
        <v>1054236</v>
      </c>
      <c r="T872" s="33">
        <f t="shared" ref="T872" si="178">SUM(T859:T871)</f>
        <v>1101000</v>
      </c>
      <c r="U872" s="33">
        <f t="shared" ref="U872" si="179">SUM(U859:U871)</f>
        <v>1156050</v>
      </c>
    </row>
    <row r="874" spans="1:21" x14ac:dyDescent="0.2">
      <c r="A874" s="1" t="s">
        <v>47</v>
      </c>
      <c r="F874" s="28" t="s">
        <v>222</v>
      </c>
    </row>
    <row r="875" spans="1:21" x14ac:dyDescent="0.2">
      <c r="A875" s="1">
        <v>143</v>
      </c>
      <c r="B875" s="1">
        <v>11431370</v>
      </c>
      <c r="C875" s="1">
        <v>56694</v>
      </c>
      <c r="D875" s="1">
        <v>560</v>
      </c>
      <c r="F875" s="25">
        <v>56694</v>
      </c>
      <c r="G875" s="25" t="s">
        <v>223</v>
      </c>
      <c r="H875" s="29">
        <v>0</v>
      </c>
      <c r="I875" s="29">
        <v>0</v>
      </c>
      <c r="J875" s="29">
        <v>0</v>
      </c>
      <c r="K875" s="29">
        <v>0</v>
      </c>
      <c r="L875" s="29">
        <v>0</v>
      </c>
      <c r="M875" s="29">
        <v>0</v>
      </c>
      <c r="N875" s="29">
        <v>0</v>
      </c>
      <c r="O875" s="29">
        <v>0</v>
      </c>
      <c r="P875" s="29">
        <v>0</v>
      </c>
      <c r="Q875" s="29">
        <v>0</v>
      </c>
      <c r="R875" s="29">
        <v>0</v>
      </c>
      <c r="S875" s="29">
        <v>0</v>
      </c>
      <c r="T875" s="29">
        <v>450000</v>
      </c>
      <c r="U875" s="29">
        <v>450000</v>
      </c>
    </row>
    <row r="876" spans="1:21" x14ac:dyDescent="0.2">
      <c r="A876" s="1">
        <v>143</v>
      </c>
      <c r="B876" s="1">
        <v>11431370</v>
      </c>
      <c r="C876" s="1">
        <v>56694</v>
      </c>
      <c r="D876" s="1">
        <v>560</v>
      </c>
      <c r="F876" s="25">
        <v>56694</v>
      </c>
      <c r="G876" s="25" t="s">
        <v>224</v>
      </c>
      <c r="H876" s="29">
        <v>0</v>
      </c>
      <c r="I876" s="29">
        <v>0</v>
      </c>
      <c r="J876" s="29">
        <v>0</v>
      </c>
      <c r="K876" s="29">
        <v>0</v>
      </c>
      <c r="L876" s="29">
        <v>0</v>
      </c>
      <c r="M876" s="29">
        <v>0</v>
      </c>
      <c r="N876" s="29">
        <v>0</v>
      </c>
      <c r="O876" s="29">
        <v>0</v>
      </c>
      <c r="P876" s="29">
        <v>0</v>
      </c>
      <c r="Q876" s="29">
        <v>0</v>
      </c>
      <c r="R876" s="29">
        <v>0</v>
      </c>
      <c r="S876" s="29">
        <v>0</v>
      </c>
      <c r="T876" s="29">
        <v>400000</v>
      </c>
      <c r="U876" s="29">
        <v>450000</v>
      </c>
    </row>
    <row r="877" spans="1:21" x14ac:dyDescent="0.2">
      <c r="A877" s="1">
        <v>143</v>
      </c>
      <c r="B877" s="1">
        <v>11431370</v>
      </c>
      <c r="C877" s="1">
        <v>56694</v>
      </c>
      <c r="D877" s="1">
        <v>560</v>
      </c>
      <c r="F877" s="25">
        <v>56694</v>
      </c>
      <c r="G877" s="25" t="s">
        <v>45</v>
      </c>
      <c r="S877" s="29">
        <v>0</v>
      </c>
      <c r="T877" s="29">
        <v>100000</v>
      </c>
      <c r="U877" s="29">
        <v>125000</v>
      </c>
    </row>
    <row r="878" spans="1:21" ht="15" thickBot="1" x14ac:dyDescent="0.25">
      <c r="F878" s="28"/>
    </row>
    <row r="879" spans="1:21" ht="15" thickTop="1" x14ac:dyDescent="0.2">
      <c r="C879" s="31"/>
      <c r="D879" s="31"/>
      <c r="E879" s="31"/>
      <c r="F879" s="32" t="s">
        <v>225</v>
      </c>
      <c r="G879" s="32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>
        <f t="shared" ref="S879" si="180">SUM(S875:S878)</f>
        <v>0</v>
      </c>
      <c r="T879" s="33">
        <f t="shared" ref="T879" si="181">SUM(T875:T878)</f>
        <v>950000</v>
      </c>
      <c r="U879" s="33">
        <f t="shared" ref="U879" si="182">SUM(U875:U878)</f>
        <v>1025000</v>
      </c>
    </row>
    <row r="880" spans="1:21" x14ac:dyDescent="0.2">
      <c r="A880" s="1" t="s">
        <v>47</v>
      </c>
    </row>
    <row r="881" spans="1:21" x14ac:dyDescent="0.2">
      <c r="A881" s="1" t="s">
        <v>226</v>
      </c>
    </row>
    <row r="882" spans="1:21" x14ac:dyDescent="0.2">
      <c r="F882" s="28" t="s">
        <v>51</v>
      </c>
    </row>
    <row r="883" spans="1:21" x14ac:dyDescent="0.2">
      <c r="A883" s="1" t="s">
        <v>47</v>
      </c>
      <c r="F883" s="25">
        <v>500</v>
      </c>
      <c r="G883" s="25" t="s">
        <v>53</v>
      </c>
      <c r="H883" s="29">
        <f t="shared" ref="H883:U893" si="183">SUMIF($D$739:$D$879,$F883,H$739:H$879)</f>
        <v>0</v>
      </c>
      <c r="I883" s="29">
        <f t="shared" si="183"/>
        <v>0</v>
      </c>
      <c r="J883" s="29">
        <f t="shared" si="183"/>
        <v>0</v>
      </c>
      <c r="K883" s="29">
        <f t="shared" si="183"/>
        <v>0</v>
      </c>
      <c r="L883" s="29">
        <f t="shared" si="183"/>
        <v>0</v>
      </c>
      <c r="M883" s="29">
        <f t="shared" si="183"/>
        <v>0</v>
      </c>
      <c r="N883" s="29">
        <f t="shared" si="183"/>
        <v>0</v>
      </c>
      <c r="O883" s="29">
        <f t="shared" si="183"/>
        <v>0</v>
      </c>
      <c r="P883" s="29">
        <f t="shared" si="183"/>
        <v>0</v>
      </c>
      <c r="Q883" s="29">
        <f t="shared" si="183"/>
        <v>0</v>
      </c>
      <c r="R883" s="29">
        <f t="shared" si="183"/>
        <v>0</v>
      </c>
      <c r="S883" s="29">
        <f t="shared" si="183"/>
        <v>0</v>
      </c>
      <c r="T883" s="29">
        <f t="shared" si="183"/>
        <v>0</v>
      </c>
      <c r="U883" s="29">
        <f t="shared" si="183"/>
        <v>0</v>
      </c>
    </row>
    <row r="884" spans="1:21" x14ac:dyDescent="0.2">
      <c r="A884" s="1" t="s">
        <v>47</v>
      </c>
      <c r="F884" s="25">
        <v>501</v>
      </c>
      <c r="G884" s="25" t="s">
        <v>30</v>
      </c>
      <c r="H884" s="29">
        <f t="shared" si="183"/>
        <v>0</v>
      </c>
      <c r="I884" s="29">
        <f t="shared" si="183"/>
        <v>0</v>
      </c>
      <c r="J884" s="29">
        <f t="shared" si="183"/>
        <v>0</v>
      </c>
      <c r="K884" s="29">
        <f t="shared" si="183"/>
        <v>0</v>
      </c>
      <c r="L884" s="29">
        <f t="shared" si="183"/>
        <v>0</v>
      </c>
      <c r="M884" s="29">
        <f t="shared" si="183"/>
        <v>0</v>
      </c>
      <c r="N884" s="29">
        <f t="shared" si="183"/>
        <v>0</v>
      </c>
      <c r="O884" s="29">
        <f t="shared" si="183"/>
        <v>0</v>
      </c>
      <c r="P884" s="29">
        <f t="shared" si="183"/>
        <v>0</v>
      </c>
      <c r="Q884" s="29">
        <f t="shared" si="183"/>
        <v>0</v>
      </c>
      <c r="R884" s="29">
        <f t="shared" si="183"/>
        <v>0</v>
      </c>
      <c r="S884" s="29">
        <f t="shared" si="183"/>
        <v>0</v>
      </c>
      <c r="T884" s="29">
        <f t="shared" si="183"/>
        <v>0</v>
      </c>
      <c r="U884" s="29">
        <f t="shared" si="183"/>
        <v>0</v>
      </c>
    </row>
    <row r="885" spans="1:21" x14ac:dyDescent="0.2">
      <c r="F885" s="25" t="s">
        <v>54</v>
      </c>
      <c r="G885" s="25" t="s">
        <v>55</v>
      </c>
      <c r="H885" s="29">
        <f t="shared" si="183"/>
        <v>0</v>
      </c>
      <c r="I885" s="29">
        <f t="shared" si="183"/>
        <v>0</v>
      </c>
      <c r="J885" s="29">
        <f t="shared" si="183"/>
        <v>0</v>
      </c>
      <c r="K885" s="29">
        <f t="shared" si="183"/>
        <v>0</v>
      </c>
      <c r="L885" s="29">
        <f t="shared" si="183"/>
        <v>0</v>
      </c>
      <c r="M885" s="29">
        <f t="shared" si="183"/>
        <v>0</v>
      </c>
      <c r="N885" s="29">
        <f t="shared" si="183"/>
        <v>0</v>
      </c>
      <c r="O885" s="29">
        <f t="shared" si="183"/>
        <v>0</v>
      </c>
      <c r="P885" s="29">
        <f t="shared" si="183"/>
        <v>0</v>
      </c>
      <c r="Q885" s="29">
        <f t="shared" si="183"/>
        <v>0</v>
      </c>
      <c r="R885" s="29">
        <f t="shared" si="183"/>
        <v>0</v>
      </c>
      <c r="S885" s="29">
        <f t="shared" si="183"/>
        <v>0</v>
      </c>
      <c r="T885" s="29">
        <f t="shared" si="183"/>
        <v>0</v>
      </c>
      <c r="U885" s="29">
        <f t="shared" si="183"/>
        <v>0</v>
      </c>
    </row>
    <row r="886" spans="1:21" x14ac:dyDescent="0.2">
      <c r="A886" s="1" t="s">
        <v>47</v>
      </c>
      <c r="F886" s="25">
        <v>502</v>
      </c>
      <c r="G886" s="25" t="s">
        <v>56</v>
      </c>
      <c r="H886" s="29">
        <f t="shared" si="183"/>
        <v>0</v>
      </c>
      <c r="I886" s="29">
        <f t="shared" si="183"/>
        <v>0</v>
      </c>
      <c r="J886" s="29">
        <f t="shared" si="183"/>
        <v>0</v>
      </c>
      <c r="K886" s="29">
        <f t="shared" si="183"/>
        <v>0</v>
      </c>
      <c r="L886" s="29">
        <f t="shared" si="183"/>
        <v>0</v>
      </c>
      <c r="M886" s="29">
        <f t="shared" si="183"/>
        <v>0</v>
      </c>
      <c r="N886" s="29">
        <f t="shared" si="183"/>
        <v>0</v>
      </c>
      <c r="O886" s="29">
        <f t="shared" si="183"/>
        <v>0</v>
      </c>
      <c r="P886" s="29">
        <f t="shared" si="183"/>
        <v>0</v>
      </c>
      <c r="Q886" s="29">
        <f t="shared" si="183"/>
        <v>0</v>
      </c>
      <c r="R886" s="29">
        <f t="shared" si="183"/>
        <v>0</v>
      </c>
      <c r="S886" s="29">
        <f t="shared" si="183"/>
        <v>0</v>
      </c>
      <c r="T886" s="29">
        <f t="shared" si="183"/>
        <v>0</v>
      </c>
      <c r="U886" s="29">
        <f t="shared" si="183"/>
        <v>0</v>
      </c>
    </row>
    <row r="887" spans="1:21" x14ac:dyDescent="0.2">
      <c r="A887" s="1" t="s">
        <v>47</v>
      </c>
      <c r="F887" s="25">
        <v>520</v>
      </c>
      <c r="G887" s="25" t="s">
        <v>57</v>
      </c>
      <c r="H887" s="29">
        <f t="shared" si="183"/>
        <v>0</v>
      </c>
      <c r="I887" s="29">
        <f t="shared" si="183"/>
        <v>0</v>
      </c>
      <c r="J887" s="29">
        <f t="shared" si="183"/>
        <v>0</v>
      </c>
      <c r="K887" s="29">
        <f t="shared" si="183"/>
        <v>0</v>
      </c>
      <c r="L887" s="29">
        <f t="shared" si="183"/>
        <v>0</v>
      </c>
      <c r="M887" s="29">
        <f t="shared" si="183"/>
        <v>0</v>
      </c>
      <c r="N887" s="29">
        <f t="shared" si="183"/>
        <v>0</v>
      </c>
      <c r="O887" s="29">
        <f t="shared" si="183"/>
        <v>0</v>
      </c>
      <c r="P887" s="29">
        <f t="shared" si="183"/>
        <v>0</v>
      </c>
      <c r="Q887" s="29">
        <f t="shared" si="183"/>
        <v>0</v>
      </c>
      <c r="R887" s="29">
        <f t="shared" si="183"/>
        <v>6556500</v>
      </c>
      <c r="S887" s="29">
        <f t="shared" si="183"/>
        <v>6275836</v>
      </c>
      <c r="T887" s="29">
        <f t="shared" si="183"/>
        <v>6886000</v>
      </c>
      <c r="U887" s="29">
        <f t="shared" si="183"/>
        <v>8321550</v>
      </c>
    </row>
    <row r="888" spans="1:21" x14ac:dyDescent="0.2">
      <c r="A888" s="1" t="s">
        <v>47</v>
      </c>
      <c r="F888" s="25">
        <v>530</v>
      </c>
      <c r="G888" s="25" t="s">
        <v>58</v>
      </c>
      <c r="H888" s="29">
        <f t="shared" si="183"/>
        <v>0</v>
      </c>
      <c r="I888" s="29">
        <f t="shared" si="183"/>
        <v>0</v>
      </c>
      <c r="J888" s="29">
        <f t="shared" si="183"/>
        <v>0</v>
      </c>
      <c r="K888" s="29">
        <f t="shared" si="183"/>
        <v>0</v>
      </c>
      <c r="L888" s="29">
        <f t="shared" si="183"/>
        <v>0</v>
      </c>
      <c r="M888" s="29">
        <f t="shared" si="183"/>
        <v>0</v>
      </c>
      <c r="N888" s="29">
        <f t="shared" si="183"/>
        <v>0</v>
      </c>
      <c r="O888" s="29">
        <f t="shared" si="183"/>
        <v>0</v>
      </c>
      <c r="P888" s="29">
        <f t="shared" si="183"/>
        <v>0</v>
      </c>
      <c r="Q888" s="29">
        <f t="shared" si="183"/>
        <v>0</v>
      </c>
      <c r="R888" s="29">
        <f t="shared" si="183"/>
        <v>0</v>
      </c>
      <c r="S888" s="29">
        <f t="shared" si="183"/>
        <v>0</v>
      </c>
      <c r="T888" s="29">
        <f t="shared" si="183"/>
        <v>0</v>
      </c>
      <c r="U888" s="29">
        <f t="shared" si="183"/>
        <v>0</v>
      </c>
    </row>
    <row r="889" spans="1:21" x14ac:dyDescent="0.2">
      <c r="A889" s="1" t="s">
        <v>47</v>
      </c>
      <c r="F889" s="25">
        <v>540</v>
      </c>
      <c r="G889" s="25" t="s">
        <v>59</v>
      </c>
      <c r="H889" s="29">
        <f t="shared" si="183"/>
        <v>0</v>
      </c>
      <c r="I889" s="29">
        <f t="shared" si="183"/>
        <v>0</v>
      </c>
      <c r="J889" s="29">
        <f t="shared" si="183"/>
        <v>0</v>
      </c>
      <c r="K889" s="29">
        <f t="shared" si="183"/>
        <v>0</v>
      </c>
      <c r="L889" s="29">
        <f t="shared" si="183"/>
        <v>0</v>
      </c>
      <c r="M889" s="29">
        <f t="shared" si="183"/>
        <v>0</v>
      </c>
      <c r="N889" s="29">
        <f t="shared" si="183"/>
        <v>0</v>
      </c>
      <c r="O889" s="29">
        <f t="shared" si="183"/>
        <v>0</v>
      </c>
      <c r="P889" s="29">
        <f t="shared" si="183"/>
        <v>0</v>
      </c>
      <c r="Q889" s="29">
        <f t="shared" si="183"/>
        <v>0</v>
      </c>
      <c r="R889" s="29">
        <f t="shared" si="183"/>
        <v>0</v>
      </c>
      <c r="S889" s="29">
        <f t="shared" si="183"/>
        <v>0</v>
      </c>
      <c r="T889" s="29">
        <f t="shared" si="183"/>
        <v>0</v>
      </c>
      <c r="U889" s="29">
        <f t="shared" si="183"/>
        <v>0</v>
      </c>
    </row>
    <row r="890" spans="1:21" x14ac:dyDescent="0.2">
      <c r="A890" s="1" t="s">
        <v>47</v>
      </c>
      <c r="F890" s="25">
        <v>550</v>
      </c>
      <c r="G890" s="25" t="s">
        <v>60</v>
      </c>
      <c r="H890" s="29">
        <f t="shared" si="183"/>
        <v>0</v>
      </c>
      <c r="I890" s="29">
        <f t="shared" si="183"/>
        <v>0</v>
      </c>
      <c r="J890" s="29">
        <f t="shared" si="183"/>
        <v>0</v>
      </c>
      <c r="K890" s="29">
        <f t="shared" si="183"/>
        <v>0</v>
      </c>
      <c r="L890" s="29">
        <f t="shared" si="183"/>
        <v>0</v>
      </c>
      <c r="M890" s="29">
        <f t="shared" si="183"/>
        <v>0</v>
      </c>
      <c r="N890" s="29">
        <f t="shared" si="183"/>
        <v>0</v>
      </c>
      <c r="O890" s="29">
        <f t="shared" si="183"/>
        <v>0</v>
      </c>
      <c r="P890" s="29">
        <f t="shared" si="183"/>
        <v>0</v>
      </c>
      <c r="Q890" s="29">
        <f t="shared" si="183"/>
        <v>0</v>
      </c>
      <c r="R890" s="29">
        <f t="shared" si="183"/>
        <v>1103644</v>
      </c>
      <c r="S890" s="29">
        <f t="shared" si="183"/>
        <v>1054236</v>
      </c>
      <c r="T890" s="29">
        <f t="shared" si="183"/>
        <v>1096000</v>
      </c>
      <c r="U890" s="29">
        <f t="shared" si="183"/>
        <v>1150800</v>
      </c>
    </row>
    <row r="891" spans="1:21" x14ac:dyDescent="0.2">
      <c r="A891" s="1" t="s">
        <v>47</v>
      </c>
      <c r="F891" s="25">
        <v>560</v>
      </c>
      <c r="G891" s="25" t="s">
        <v>61</v>
      </c>
      <c r="H891" s="29">
        <f t="shared" si="183"/>
        <v>0</v>
      </c>
      <c r="I891" s="29">
        <f t="shared" si="183"/>
        <v>0</v>
      </c>
      <c r="J891" s="29">
        <f t="shared" si="183"/>
        <v>0</v>
      </c>
      <c r="K891" s="29">
        <f t="shared" si="183"/>
        <v>0</v>
      </c>
      <c r="L891" s="29">
        <f t="shared" si="183"/>
        <v>0</v>
      </c>
      <c r="M891" s="29">
        <f t="shared" si="183"/>
        <v>0</v>
      </c>
      <c r="N891" s="29">
        <f t="shared" si="183"/>
        <v>0</v>
      </c>
      <c r="O891" s="29">
        <f t="shared" si="183"/>
        <v>0</v>
      </c>
      <c r="P891" s="29">
        <f t="shared" si="183"/>
        <v>0</v>
      </c>
      <c r="Q891" s="29">
        <f t="shared" si="183"/>
        <v>0</v>
      </c>
      <c r="R891" s="29">
        <f t="shared" si="183"/>
        <v>0</v>
      </c>
      <c r="S891" s="29">
        <f t="shared" si="183"/>
        <v>0</v>
      </c>
      <c r="T891" s="29">
        <f t="shared" si="183"/>
        <v>950000</v>
      </c>
      <c r="U891" s="29">
        <f t="shared" si="183"/>
        <v>1025000</v>
      </c>
    </row>
    <row r="892" spans="1:21" x14ac:dyDescent="0.2">
      <c r="A892" s="1" t="s">
        <v>47</v>
      </c>
      <c r="F892" s="25">
        <v>570</v>
      </c>
      <c r="G892" s="25" t="s">
        <v>62</v>
      </c>
      <c r="H892" s="29">
        <f t="shared" si="183"/>
        <v>0</v>
      </c>
      <c r="I892" s="29">
        <f t="shared" si="183"/>
        <v>0</v>
      </c>
      <c r="J892" s="29">
        <f t="shared" si="183"/>
        <v>0</v>
      </c>
      <c r="K892" s="29">
        <f t="shared" si="183"/>
        <v>0</v>
      </c>
      <c r="L892" s="29">
        <f t="shared" si="183"/>
        <v>0</v>
      </c>
      <c r="M892" s="29">
        <f t="shared" si="183"/>
        <v>0</v>
      </c>
      <c r="N892" s="29">
        <f t="shared" si="183"/>
        <v>0</v>
      </c>
      <c r="O892" s="29">
        <f t="shared" si="183"/>
        <v>0</v>
      </c>
      <c r="P892" s="29">
        <f t="shared" si="183"/>
        <v>0</v>
      </c>
      <c r="Q892" s="29">
        <f t="shared" si="183"/>
        <v>0</v>
      </c>
      <c r="R892" s="29">
        <f t="shared" si="183"/>
        <v>0</v>
      </c>
      <c r="S892" s="29">
        <f t="shared" si="183"/>
        <v>0</v>
      </c>
      <c r="T892" s="29">
        <f t="shared" si="183"/>
        <v>0</v>
      </c>
      <c r="U892" s="29">
        <f t="shared" si="183"/>
        <v>0</v>
      </c>
    </row>
    <row r="893" spans="1:21" x14ac:dyDescent="0.2">
      <c r="A893" s="1" t="s">
        <v>47</v>
      </c>
      <c r="F893" s="25">
        <v>580</v>
      </c>
      <c r="G893" s="25" t="s">
        <v>32</v>
      </c>
      <c r="H893" s="29">
        <f t="shared" si="183"/>
        <v>0</v>
      </c>
      <c r="I893" s="29">
        <f t="shared" si="183"/>
        <v>0</v>
      </c>
      <c r="J893" s="29">
        <f t="shared" si="183"/>
        <v>0</v>
      </c>
      <c r="K893" s="29">
        <f t="shared" si="183"/>
        <v>0</v>
      </c>
      <c r="L893" s="29">
        <f t="shared" si="183"/>
        <v>0</v>
      </c>
      <c r="M893" s="29">
        <f t="shared" si="183"/>
        <v>0</v>
      </c>
      <c r="N893" s="29">
        <f t="shared" si="183"/>
        <v>0</v>
      </c>
      <c r="O893" s="29">
        <f t="shared" si="183"/>
        <v>0</v>
      </c>
      <c r="P893" s="29">
        <f t="shared" si="183"/>
        <v>0</v>
      </c>
      <c r="Q893" s="29">
        <f t="shared" si="183"/>
        <v>0</v>
      </c>
      <c r="R893" s="29">
        <f t="shared" si="183"/>
        <v>0</v>
      </c>
      <c r="S893" s="29">
        <f t="shared" si="183"/>
        <v>0</v>
      </c>
      <c r="T893" s="29">
        <f t="shared" si="183"/>
        <v>0</v>
      </c>
      <c r="U893" s="29">
        <f t="shared" si="183"/>
        <v>0</v>
      </c>
    </row>
    <row r="894" spans="1:21" ht="15" thickBot="1" x14ac:dyDescent="0.25">
      <c r="A894" s="1" t="s">
        <v>47</v>
      </c>
    </row>
    <row r="895" spans="1:21" ht="15" thickTop="1" x14ac:dyDescent="0.2">
      <c r="A895" s="1" t="s">
        <v>47</v>
      </c>
      <c r="E895" s="31"/>
      <c r="F895" s="32"/>
      <c r="G895" s="34" t="s">
        <v>63</v>
      </c>
      <c r="H895" s="35">
        <f>SUM(H883:H894)</f>
        <v>0</v>
      </c>
      <c r="I895" s="35">
        <f t="shared" ref="I895:S895" si="184">SUM(I883:I894)</f>
        <v>0</v>
      </c>
      <c r="J895" s="35">
        <f t="shared" si="184"/>
        <v>0</v>
      </c>
      <c r="K895" s="35">
        <f t="shared" si="184"/>
        <v>0</v>
      </c>
      <c r="L895" s="35">
        <f t="shared" si="184"/>
        <v>0</v>
      </c>
      <c r="M895" s="35">
        <f t="shared" si="184"/>
        <v>0</v>
      </c>
      <c r="N895" s="35">
        <f t="shared" si="184"/>
        <v>0</v>
      </c>
      <c r="O895" s="35">
        <f t="shared" si="184"/>
        <v>0</v>
      </c>
      <c r="P895" s="35">
        <f t="shared" si="184"/>
        <v>0</v>
      </c>
      <c r="Q895" s="35">
        <f t="shared" si="184"/>
        <v>0</v>
      </c>
      <c r="R895" s="35">
        <f t="shared" si="184"/>
        <v>7660144</v>
      </c>
      <c r="S895" s="35">
        <f t="shared" si="184"/>
        <v>7330072</v>
      </c>
      <c r="T895" s="35">
        <f t="shared" ref="T895" si="185">SUM(T883:T894)</f>
        <v>8932000</v>
      </c>
      <c r="U895" s="35">
        <f t="shared" ref="U895" si="186">SUM(U883:U894)</f>
        <v>10497350</v>
      </c>
    </row>
    <row r="896" spans="1:21" x14ac:dyDescent="0.2">
      <c r="A896" s="1" t="s">
        <v>47</v>
      </c>
    </row>
    <row r="897" spans="1:21" x14ac:dyDescent="0.2">
      <c r="A897" s="1" t="s">
        <v>47</v>
      </c>
      <c r="E897" s="27" t="s">
        <v>227</v>
      </c>
    </row>
    <row r="898" spans="1:21" x14ac:dyDescent="0.2">
      <c r="A898" s="1" t="s">
        <v>47</v>
      </c>
      <c r="F898" s="28" t="s">
        <v>27</v>
      </c>
    </row>
    <row r="899" spans="1:21" x14ac:dyDescent="0.2">
      <c r="A899" s="1">
        <v>152</v>
      </c>
      <c r="B899" s="1">
        <v>11521010</v>
      </c>
      <c r="C899" s="1">
        <v>50110</v>
      </c>
      <c r="D899" s="1">
        <v>500</v>
      </c>
      <c r="F899" s="25">
        <v>50110</v>
      </c>
      <c r="G899" s="25" t="s">
        <v>28</v>
      </c>
      <c r="H899" s="29">
        <v>97231</v>
      </c>
      <c r="I899" s="29">
        <v>100148</v>
      </c>
      <c r="J899" s="29">
        <v>98921</v>
      </c>
      <c r="K899" s="29">
        <v>98921</v>
      </c>
      <c r="L899" s="29">
        <v>98921</v>
      </c>
      <c r="M899" s="29">
        <v>103372</v>
      </c>
      <c r="N899" s="29">
        <v>103000</v>
      </c>
      <c r="O899" s="29">
        <v>103000</v>
      </c>
      <c r="P899" s="29">
        <v>103000</v>
      </c>
      <c r="Q899" s="29">
        <v>103000</v>
      </c>
      <c r="R899" s="29">
        <v>110725</v>
      </c>
      <c r="S899" s="29">
        <v>110725</v>
      </c>
      <c r="T899" s="29">
        <v>110725</v>
      </c>
      <c r="U899" s="29">
        <v>110725</v>
      </c>
    </row>
    <row r="900" spans="1:21" x14ac:dyDescent="0.2">
      <c r="A900" s="1">
        <v>152</v>
      </c>
      <c r="B900" s="1">
        <v>11521010</v>
      </c>
      <c r="C900" s="1">
        <v>50132</v>
      </c>
      <c r="D900" s="1">
        <v>502</v>
      </c>
      <c r="F900" s="25">
        <v>50132</v>
      </c>
      <c r="G900" s="25" t="s">
        <v>31</v>
      </c>
      <c r="H900" s="29">
        <v>0</v>
      </c>
      <c r="I900" s="29">
        <v>0</v>
      </c>
      <c r="J900" s="29">
        <v>0</v>
      </c>
      <c r="K900" s="29">
        <v>0</v>
      </c>
      <c r="L900" s="29">
        <v>0</v>
      </c>
      <c r="M900" s="29">
        <v>0</v>
      </c>
      <c r="N900" s="29">
        <v>0</v>
      </c>
      <c r="O900" s="29">
        <v>0</v>
      </c>
      <c r="P900" s="29">
        <v>0</v>
      </c>
      <c r="Q900" s="29">
        <v>0</v>
      </c>
      <c r="R900" s="29">
        <v>0</v>
      </c>
      <c r="S900" s="29">
        <v>0</v>
      </c>
      <c r="T900" s="29">
        <v>0</v>
      </c>
      <c r="U900" s="29">
        <v>0</v>
      </c>
    </row>
    <row r="901" spans="1:21" x14ac:dyDescent="0.2">
      <c r="A901" s="1">
        <v>152</v>
      </c>
      <c r="B901" s="1">
        <v>11521010</v>
      </c>
      <c r="C901" s="1">
        <v>55520</v>
      </c>
      <c r="D901" s="1">
        <v>550</v>
      </c>
      <c r="F901" s="25">
        <v>55520</v>
      </c>
      <c r="G901" s="25" t="s">
        <v>36</v>
      </c>
      <c r="H901" s="29">
        <v>21850</v>
      </c>
      <c r="I901" s="29">
        <v>21850</v>
      </c>
      <c r="J901" s="29">
        <v>20000</v>
      </c>
      <c r="K901" s="29">
        <v>20000</v>
      </c>
      <c r="L901" s="29">
        <v>20000</v>
      </c>
      <c r="M901" s="29">
        <v>20000</v>
      </c>
      <c r="N901" s="29">
        <v>20000</v>
      </c>
      <c r="O901" s="29">
        <v>20000</v>
      </c>
      <c r="P901" s="29">
        <v>20000</v>
      </c>
      <c r="Q901" s="29">
        <v>0</v>
      </c>
      <c r="R901" s="29">
        <v>0</v>
      </c>
      <c r="S901" s="29">
        <v>0</v>
      </c>
      <c r="T901" s="29">
        <v>0</v>
      </c>
      <c r="U901" s="29">
        <v>0</v>
      </c>
    </row>
    <row r="902" spans="1:21" x14ac:dyDescent="0.2">
      <c r="A902" s="1">
        <v>152</v>
      </c>
      <c r="B902" s="1">
        <v>11521010</v>
      </c>
      <c r="C902" s="1">
        <v>56638</v>
      </c>
      <c r="D902" s="1">
        <v>560</v>
      </c>
      <c r="F902" s="25">
        <v>56638</v>
      </c>
      <c r="G902" s="25" t="s">
        <v>136</v>
      </c>
      <c r="H902" s="29">
        <v>0</v>
      </c>
      <c r="I902" s="29">
        <v>0</v>
      </c>
      <c r="J902" s="29">
        <v>0</v>
      </c>
      <c r="K902" s="29">
        <v>0</v>
      </c>
      <c r="L902" s="29">
        <v>0</v>
      </c>
      <c r="M902" s="29">
        <v>0</v>
      </c>
      <c r="N902" s="29">
        <v>0</v>
      </c>
      <c r="O902" s="29">
        <v>0</v>
      </c>
      <c r="P902" s="29">
        <v>0</v>
      </c>
      <c r="Q902" s="29">
        <v>0</v>
      </c>
      <c r="R902" s="29">
        <v>0</v>
      </c>
      <c r="S902" s="29">
        <v>0</v>
      </c>
      <c r="T902" s="29">
        <v>0</v>
      </c>
      <c r="U902" s="29">
        <v>0</v>
      </c>
    </row>
    <row r="903" spans="1:21" x14ac:dyDescent="0.2">
      <c r="A903" s="1">
        <v>152</v>
      </c>
      <c r="B903" s="1">
        <v>11521010</v>
      </c>
      <c r="C903" s="1">
        <v>56650</v>
      </c>
      <c r="D903" s="1">
        <v>560</v>
      </c>
      <c r="F903" s="25">
        <v>56650</v>
      </c>
      <c r="G903" s="25" t="s">
        <v>73</v>
      </c>
      <c r="H903" s="29">
        <v>1800</v>
      </c>
      <c r="I903" s="29">
        <v>1800</v>
      </c>
      <c r="J903" s="29">
        <v>1000</v>
      </c>
      <c r="K903" s="29">
        <v>1000</v>
      </c>
      <c r="L903" s="29">
        <v>800</v>
      </c>
      <c r="M903" s="29">
        <v>800</v>
      </c>
      <c r="N903" s="29">
        <v>800</v>
      </c>
      <c r="O903" s="29">
        <v>800</v>
      </c>
      <c r="P903" s="29">
        <v>800</v>
      </c>
      <c r="Q903" s="29">
        <v>500</v>
      </c>
      <c r="R903" s="29">
        <v>500</v>
      </c>
      <c r="S903" s="29">
        <v>500</v>
      </c>
      <c r="T903" s="29">
        <v>500</v>
      </c>
      <c r="U903" s="29">
        <v>500</v>
      </c>
    </row>
    <row r="904" spans="1:21" x14ac:dyDescent="0.2">
      <c r="A904" s="1">
        <v>152</v>
      </c>
      <c r="B904" s="1">
        <v>11521010</v>
      </c>
      <c r="C904" s="1">
        <v>56662</v>
      </c>
      <c r="D904" s="1">
        <v>560</v>
      </c>
      <c r="F904" s="25">
        <v>56662</v>
      </c>
      <c r="G904" s="25" t="s">
        <v>42</v>
      </c>
      <c r="H904" s="29">
        <v>0</v>
      </c>
      <c r="I904" s="29">
        <v>0</v>
      </c>
      <c r="J904" s="29">
        <v>0</v>
      </c>
      <c r="K904" s="29">
        <v>0</v>
      </c>
      <c r="L904" s="29">
        <v>0</v>
      </c>
      <c r="M904" s="29">
        <v>0</v>
      </c>
      <c r="N904" s="29">
        <v>0</v>
      </c>
      <c r="O904" s="29">
        <v>0</v>
      </c>
      <c r="P904" s="29">
        <v>0</v>
      </c>
      <c r="Q904" s="29">
        <v>0</v>
      </c>
      <c r="R904" s="29">
        <v>0</v>
      </c>
      <c r="S904" s="29">
        <v>0</v>
      </c>
      <c r="T904" s="29">
        <v>0</v>
      </c>
      <c r="U904" s="29">
        <v>0</v>
      </c>
    </row>
    <row r="905" spans="1:21" x14ac:dyDescent="0.2">
      <c r="A905" s="1">
        <v>152</v>
      </c>
      <c r="B905" s="1">
        <v>11521010</v>
      </c>
      <c r="C905" s="1">
        <v>56694</v>
      </c>
      <c r="D905" s="1">
        <v>560</v>
      </c>
      <c r="F905" s="25">
        <v>56694</v>
      </c>
      <c r="G905" s="25" t="s">
        <v>45</v>
      </c>
      <c r="H905" s="29">
        <v>140000</v>
      </c>
      <c r="I905" s="29">
        <v>140000</v>
      </c>
      <c r="J905" s="29">
        <v>138000</v>
      </c>
      <c r="K905" s="29">
        <v>160887</v>
      </c>
      <c r="L905" s="29">
        <v>257860</v>
      </c>
      <c r="M905" s="29">
        <v>267860</v>
      </c>
      <c r="N905" s="29">
        <v>267860</v>
      </c>
      <c r="O905" s="29">
        <v>320000</v>
      </c>
      <c r="P905" s="29">
        <v>320000</v>
      </c>
      <c r="Q905" s="29">
        <v>300000</v>
      </c>
      <c r="R905" s="29">
        <v>324550</v>
      </c>
      <c r="S905" s="29">
        <v>281000</v>
      </c>
      <c r="T905" s="29">
        <v>281000</v>
      </c>
      <c r="U905" s="29">
        <v>298000</v>
      </c>
    </row>
    <row r="906" spans="1:21" x14ac:dyDescent="0.2">
      <c r="A906" s="1">
        <v>152</v>
      </c>
      <c r="B906" s="1">
        <v>11521010</v>
      </c>
      <c r="C906" s="1">
        <v>56695</v>
      </c>
      <c r="D906" s="1">
        <v>560</v>
      </c>
      <c r="F906" s="25">
        <v>56695</v>
      </c>
      <c r="G906" s="25" t="s">
        <v>74</v>
      </c>
      <c r="H906" s="29">
        <v>0</v>
      </c>
      <c r="I906" s="29">
        <v>0</v>
      </c>
      <c r="J906" s="29">
        <v>0</v>
      </c>
      <c r="K906" s="29">
        <v>0</v>
      </c>
      <c r="L906" s="29">
        <v>0</v>
      </c>
      <c r="M906" s="29">
        <v>0</v>
      </c>
      <c r="N906" s="29">
        <v>0</v>
      </c>
      <c r="O906" s="29">
        <v>0</v>
      </c>
      <c r="P906" s="29">
        <v>0</v>
      </c>
      <c r="Q906" s="29">
        <v>0</v>
      </c>
      <c r="R906" s="29">
        <v>0</v>
      </c>
      <c r="S906" s="29">
        <v>0</v>
      </c>
      <c r="T906" s="29">
        <v>0</v>
      </c>
      <c r="U906" s="29">
        <v>0</v>
      </c>
    </row>
    <row r="907" spans="1:21" ht="15" thickBot="1" x14ac:dyDescent="0.25">
      <c r="A907" s="1" t="s">
        <v>47</v>
      </c>
    </row>
    <row r="908" spans="1:21" ht="15" thickTop="1" x14ac:dyDescent="0.2">
      <c r="A908" s="1" t="s">
        <v>47</v>
      </c>
      <c r="B908" s="1">
        <v>11521010</v>
      </c>
      <c r="C908" s="31"/>
      <c r="D908" s="31"/>
      <c r="E908" s="31"/>
      <c r="F908" s="32" t="s">
        <v>228</v>
      </c>
      <c r="G908" s="32"/>
      <c r="H908" s="33">
        <f>SUM(H899:H907)</f>
        <v>260881</v>
      </c>
      <c r="I908" s="33">
        <f t="shared" ref="I908:S908" si="187">SUM(I899:I907)</f>
        <v>263798</v>
      </c>
      <c r="J908" s="33">
        <f t="shared" si="187"/>
        <v>257921</v>
      </c>
      <c r="K908" s="33">
        <f t="shared" si="187"/>
        <v>280808</v>
      </c>
      <c r="L908" s="33">
        <f t="shared" si="187"/>
        <v>377581</v>
      </c>
      <c r="M908" s="33">
        <f t="shared" si="187"/>
        <v>392032</v>
      </c>
      <c r="N908" s="33">
        <f t="shared" si="187"/>
        <v>391660</v>
      </c>
      <c r="O908" s="33">
        <f t="shared" si="187"/>
        <v>443800</v>
      </c>
      <c r="P908" s="33">
        <f t="shared" si="187"/>
        <v>443800</v>
      </c>
      <c r="Q908" s="33">
        <f t="shared" si="187"/>
        <v>403500</v>
      </c>
      <c r="R908" s="33">
        <f t="shared" si="187"/>
        <v>435775</v>
      </c>
      <c r="S908" s="33">
        <f t="shared" si="187"/>
        <v>392225</v>
      </c>
      <c r="T908" s="33">
        <f t="shared" ref="T908" si="188">SUM(T899:T907)</f>
        <v>392225</v>
      </c>
      <c r="U908" s="33">
        <f t="shared" ref="U908" si="189">SUM(U899:U907)</f>
        <v>409225</v>
      </c>
    </row>
    <row r="910" spans="1:21" x14ac:dyDescent="0.2">
      <c r="A910" s="1" t="s">
        <v>47</v>
      </c>
      <c r="F910" s="28" t="s">
        <v>229</v>
      </c>
    </row>
    <row r="911" spans="1:21" x14ac:dyDescent="0.2">
      <c r="A911" s="1">
        <v>152</v>
      </c>
      <c r="B911" s="1">
        <v>11521150</v>
      </c>
      <c r="C911" s="1">
        <v>50110</v>
      </c>
      <c r="D911" s="1">
        <v>500</v>
      </c>
      <c r="F911" s="25">
        <v>50110</v>
      </c>
      <c r="G911" s="25" t="s">
        <v>28</v>
      </c>
      <c r="H911" s="29">
        <v>58786</v>
      </c>
      <c r="I911" s="29">
        <v>58786</v>
      </c>
      <c r="J911" s="29">
        <v>58786</v>
      </c>
      <c r="K911" s="29">
        <v>58786</v>
      </c>
      <c r="L911" s="29">
        <v>61846</v>
      </c>
      <c r="M911" s="29">
        <v>65953</v>
      </c>
      <c r="N911" s="29">
        <v>65953</v>
      </c>
      <c r="O911" s="29">
        <v>65953</v>
      </c>
      <c r="P911" s="29">
        <v>65953</v>
      </c>
      <c r="Q911" s="29">
        <v>70651</v>
      </c>
      <c r="R911" s="29">
        <v>77794</v>
      </c>
      <c r="S911" s="29">
        <v>77794</v>
      </c>
      <c r="T911" s="29">
        <v>77794</v>
      </c>
      <c r="U911" s="29">
        <v>77794</v>
      </c>
    </row>
    <row r="912" spans="1:21" x14ac:dyDescent="0.2">
      <c r="A912" s="1">
        <v>152</v>
      </c>
      <c r="B912" s="1">
        <v>11521150</v>
      </c>
      <c r="C912" s="1">
        <v>50128</v>
      </c>
      <c r="D912" s="1">
        <v>500</v>
      </c>
      <c r="F912" s="25">
        <v>50128</v>
      </c>
      <c r="G912" s="25" t="s">
        <v>29</v>
      </c>
      <c r="H912" s="30">
        <v>0</v>
      </c>
      <c r="I912" s="30">
        <v>0</v>
      </c>
      <c r="J912" s="30">
        <v>0</v>
      </c>
      <c r="K912" s="30">
        <v>0</v>
      </c>
      <c r="L912" s="30">
        <v>0</v>
      </c>
      <c r="M912" s="30">
        <v>0</v>
      </c>
      <c r="N912" s="30">
        <v>0</v>
      </c>
      <c r="O912" s="30">
        <v>0</v>
      </c>
      <c r="P912" s="29">
        <v>0</v>
      </c>
      <c r="Q912" s="29">
        <v>0</v>
      </c>
      <c r="R912" s="29">
        <v>0</v>
      </c>
      <c r="S912" s="29">
        <v>0</v>
      </c>
      <c r="T912" s="29">
        <v>0</v>
      </c>
      <c r="U912" s="29">
        <v>0</v>
      </c>
    </row>
    <row r="913" spans="1:21" x14ac:dyDescent="0.2">
      <c r="A913" s="1">
        <v>152</v>
      </c>
      <c r="B913" s="1">
        <v>11521150</v>
      </c>
      <c r="C913" s="1">
        <v>50130</v>
      </c>
      <c r="D913" s="1">
        <v>501</v>
      </c>
      <c r="F913" s="25">
        <v>50130</v>
      </c>
      <c r="G913" s="25" t="s">
        <v>30</v>
      </c>
      <c r="H913" s="29">
        <v>0</v>
      </c>
      <c r="I913" s="29">
        <v>0</v>
      </c>
      <c r="J913" s="29">
        <v>0</v>
      </c>
      <c r="K913" s="29">
        <v>0</v>
      </c>
      <c r="L913" s="29">
        <v>0</v>
      </c>
      <c r="M913" s="29">
        <v>0</v>
      </c>
      <c r="N913" s="29">
        <v>0</v>
      </c>
      <c r="O913" s="29">
        <v>0</v>
      </c>
      <c r="P913" s="29">
        <v>0</v>
      </c>
      <c r="Q913" s="29">
        <v>0</v>
      </c>
      <c r="R913" s="29">
        <v>0</v>
      </c>
      <c r="S913" s="29">
        <v>0</v>
      </c>
      <c r="T913" s="29">
        <v>0</v>
      </c>
      <c r="U913" s="29">
        <v>0</v>
      </c>
    </row>
    <row r="914" spans="1:21" x14ac:dyDescent="0.2">
      <c r="A914" s="1">
        <v>152</v>
      </c>
      <c r="B914" s="1">
        <v>11521150</v>
      </c>
      <c r="C914" s="1">
        <v>50132</v>
      </c>
      <c r="D914" s="1">
        <v>502</v>
      </c>
      <c r="F914" s="25">
        <v>50132</v>
      </c>
      <c r="G914" s="25" t="s">
        <v>31</v>
      </c>
      <c r="H914" s="29">
        <v>0</v>
      </c>
      <c r="I914" s="29">
        <v>0</v>
      </c>
      <c r="J914" s="29">
        <v>0</v>
      </c>
      <c r="K914" s="29">
        <v>0</v>
      </c>
      <c r="L914" s="29">
        <v>0</v>
      </c>
      <c r="M914" s="29">
        <v>0</v>
      </c>
      <c r="N914" s="29">
        <v>0</v>
      </c>
      <c r="O914" s="29">
        <v>0</v>
      </c>
      <c r="P914" s="29">
        <v>0</v>
      </c>
      <c r="Q914" s="29">
        <v>0</v>
      </c>
      <c r="R914" s="29">
        <v>0</v>
      </c>
      <c r="S914" s="29">
        <v>0</v>
      </c>
      <c r="T914" s="29">
        <v>0</v>
      </c>
      <c r="U914" s="29">
        <v>0</v>
      </c>
    </row>
    <row r="915" spans="1:21" x14ac:dyDescent="0.2">
      <c r="A915" s="1">
        <v>152</v>
      </c>
      <c r="B915" s="1">
        <v>11521150</v>
      </c>
      <c r="C915" s="1">
        <v>52210</v>
      </c>
      <c r="D915" s="1">
        <v>520</v>
      </c>
      <c r="F915" s="25">
        <v>52210</v>
      </c>
      <c r="G915" s="25" t="s">
        <v>114</v>
      </c>
      <c r="H915" s="29">
        <v>75000</v>
      </c>
      <c r="I915" s="29">
        <v>75000</v>
      </c>
      <c r="J915" s="29">
        <v>55000</v>
      </c>
      <c r="K915" s="29">
        <v>50000</v>
      </c>
      <c r="L915" s="29">
        <v>45000</v>
      </c>
      <c r="M915" s="29">
        <v>55000</v>
      </c>
      <c r="N915" s="29">
        <v>45000</v>
      </c>
      <c r="O915" s="29">
        <v>35000</v>
      </c>
      <c r="P915" s="29">
        <v>35000</v>
      </c>
      <c r="Q915" s="29">
        <v>35000</v>
      </c>
      <c r="R915" s="29">
        <v>0</v>
      </c>
      <c r="S915" s="29">
        <v>0</v>
      </c>
      <c r="T915" s="29">
        <v>0</v>
      </c>
      <c r="U915" s="29">
        <v>0</v>
      </c>
    </row>
    <row r="916" spans="1:21" x14ac:dyDescent="0.2">
      <c r="A916" s="1">
        <v>152</v>
      </c>
      <c r="B916" s="1">
        <v>11521150</v>
      </c>
      <c r="C916" s="1">
        <v>52220</v>
      </c>
      <c r="D916" s="1">
        <v>520</v>
      </c>
      <c r="F916" s="25">
        <v>52220</v>
      </c>
      <c r="G916" s="25" t="s">
        <v>115</v>
      </c>
      <c r="H916" s="29">
        <v>315000</v>
      </c>
      <c r="I916" s="29">
        <v>266297</v>
      </c>
      <c r="J916" s="29">
        <v>290846</v>
      </c>
      <c r="K916" s="29">
        <v>275000</v>
      </c>
      <c r="L916" s="29">
        <v>250000</v>
      </c>
      <c r="M916" s="29">
        <v>290000</v>
      </c>
      <c r="N916" s="29">
        <v>300000</v>
      </c>
      <c r="O916" s="29">
        <v>320000</v>
      </c>
      <c r="P916" s="29">
        <v>320000</v>
      </c>
      <c r="Q916" s="29">
        <v>300000</v>
      </c>
      <c r="R916" s="29">
        <v>0</v>
      </c>
      <c r="S916" s="29">
        <v>0</v>
      </c>
      <c r="T916" s="29">
        <v>0</v>
      </c>
      <c r="U916" s="29">
        <v>0</v>
      </c>
    </row>
    <row r="917" spans="1:21" x14ac:dyDescent="0.2">
      <c r="A917" s="1">
        <v>152</v>
      </c>
      <c r="B917" s="1">
        <v>11521150</v>
      </c>
      <c r="C917" s="1">
        <v>52235</v>
      </c>
      <c r="D917" s="1">
        <v>520</v>
      </c>
      <c r="F917" s="25">
        <v>52235</v>
      </c>
      <c r="G917" s="25" t="s">
        <v>230</v>
      </c>
      <c r="H917" s="29">
        <v>0</v>
      </c>
      <c r="I917" s="29">
        <v>0</v>
      </c>
      <c r="J917" s="29">
        <v>0</v>
      </c>
      <c r="K917" s="29">
        <v>0</v>
      </c>
      <c r="L917" s="29">
        <v>0</v>
      </c>
      <c r="M917" s="29">
        <v>0</v>
      </c>
      <c r="N917" s="29">
        <v>0</v>
      </c>
      <c r="O917" s="29">
        <v>0</v>
      </c>
      <c r="P917" s="29">
        <v>0</v>
      </c>
      <c r="Q917" s="29">
        <v>0</v>
      </c>
      <c r="R917" s="29">
        <v>0</v>
      </c>
      <c r="S917" s="29">
        <v>0</v>
      </c>
      <c r="T917" s="29">
        <v>0</v>
      </c>
      <c r="U917" s="29">
        <v>0</v>
      </c>
    </row>
    <row r="918" spans="1:21" x14ac:dyDescent="0.2">
      <c r="A918" s="1">
        <v>152</v>
      </c>
      <c r="B918" s="1">
        <v>11521150</v>
      </c>
      <c r="C918" s="1">
        <v>52250</v>
      </c>
      <c r="D918" s="1">
        <v>520</v>
      </c>
      <c r="F918" s="25">
        <v>52250</v>
      </c>
      <c r="G918" s="25" t="s">
        <v>116</v>
      </c>
      <c r="H918" s="29">
        <v>4800</v>
      </c>
      <c r="I918" s="29">
        <v>4800</v>
      </c>
      <c r="J918" s="29">
        <v>4800</v>
      </c>
      <c r="K918" s="29">
        <v>4800</v>
      </c>
      <c r="L918" s="29">
        <v>4800</v>
      </c>
      <c r="M918" s="29">
        <v>4800</v>
      </c>
      <c r="N918" s="29">
        <v>4800</v>
      </c>
      <c r="O918" s="29">
        <v>4800</v>
      </c>
      <c r="P918" s="29">
        <v>7800</v>
      </c>
      <c r="Q918" s="29">
        <v>9400</v>
      </c>
      <c r="R918" s="29">
        <v>0</v>
      </c>
      <c r="S918" s="29">
        <v>0</v>
      </c>
      <c r="T918" s="29">
        <v>0</v>
      </c>
      <c r="U918" s="29">
        <v>0</v>
      </c>
    </row>
    <row r="919" spans="1:21" x14ac:dyDescent="0.2">
      <c r="A919" s="1">
        <v>152</v>
      </c>
      <c r="B919" s="1">
        <v>11521150</v>
      </c>
      <c r="C919" s="1">
        <v>52290</v>
      </c>
      <c r="D919" s="1">
        <v>520</v>
      </c>
      <c r="F919" s="25">
        <v>52290</v>
      </c>
      <c r="G919" s="25" t="s">
        <v>117</v>
      </c>
      <c r="H919" s="29">
        <v>2500</v>
      </c>
      <c r="I919" s="29">
        <v>2500</v>
      </c>
      <c r="J919" s="29">
        <v>2500</v>
      </c>
      <c r="K919" s="29">
        <v>2500</v>
      </c>
      <c r="L919" s="29">
        <v>2500</v>
      </c>
      <c r="M919" s="29">
        <v>2500</v>
      </c>
      <c r="N919" s="29">
        <v>2500</v>
      </c>
      <c r="O919" s="29">
        <v>2500</v>
      </c>
      <c r="P919" s="29">
        <v>4500</v>
      </c>
      <c r="Q919" s="29">
        <v>4500</v>
      </c>
      <c r="R919" s="29">
        <v>0</v>
      </c>
      <c r="S919" s="29">
        <v>0</v>
      </c>
      <c r="T919" s="29">
        <v>0</v>
      </c>
      <c r="U919" s="29">
        <v>0</v>
      </c>
    </row>
    <row r="920" spans="1:21" x14ac:dyDescent="0.2">
      <c r="A920" s="1">
        <v>152</v>
      </c>
      <c r="B920" s="1">
        <v>11521150</v>
      </c>
      <c r="C920" s="1">
        <v>55538</v>
      </c>
      <c r="D920" s="1">
        <v>550</v>
      </c>
      <c r="F920" s="25">
        <v>55538</v>
      </c>
      <c r="G920" s="25" t="s">
        <v>231</v>
      </c>
      <c r="H920" s="29">
        <v>1800</v>
      </c>
      <c r="I920" s="29">
        <v>1800</v>
      </c>
      <c r="J920" s="29">
        <v>1800</v>
      </c>
      <c r="K920" s="29">
        <v>0</v>
      </c>
      <c r="L920" s="29">
        <v>3000</v>
      </c>
      <c r="M920" s="29">
        <v>3000</v>
      </c>
      <c r="N920" s="29">
        <v>3000</v>
      </c>
      <c r="O920" s="29">
        <v>2500</v>
      </c>
      <c r="P920" s="29">
        <v>3500</v>
      </c>
      <c r="Q920" s="29">
        <v>4000</v>
      </c>
      <c r="R920" s="29">
        <v>0</v>
      </c>
      <c r="S920" s="29">
        <v>0</v>
      </c>
      <c r="T920" s="29">
        <v>0</v>
      </c>
      <c r="U920" s="29">
        <v>0</v>
      </c>
    </row>
    <row r="921" spans="1:21" x14ac:dyDescent="0.2">
      <c r="A921" s="1">
        <v>152</v>
      </c>
      <c r="B921" s="1">
        <v>11521150</v>
      </c>
      <c r="C921" s="1">
        <v>55560</v>
      </c>
      <c r="D921" s="1">
        <v>550</v>
      </c>
      <c r="F921" s="25">
        <v>55560</v>
      </c>
      <c r="G921" s="25" t="s">
        <v>90</v>
      </c>
      <c r="H921" s="29">
        <v>0</v>
      </c>
      <c r="I921" s="29">
        <v>0</v>
      </c>
      <c r="J921" s="29">
        <v>0</v>
      </c>
      <c r="K921" s="29">
        <v>0</v>
      </c>
      <c r="L921" s="29">
        <v>0</v>
      </c>
      <c r="M921" s="29">
        <v>0</v>
      </c>
      <c r="N921" s="29">
        <v>0</v>
      </c>
      <c r="O921" s="29">
        <v>0</v>
      </c>
      <c r="P921" s="29">
        <v>0</v>
      </c>
      <c r="Q921" s="29">
        <v>0</v>
      </c>
      <c r="R921" s="29">
        <v>0</v>
      </c>
      <c r="S921" s="29">
        <v>0</v>
      </c>
      <c r="T921" s="29">
        <v>0</v>
      </c>
      <c r="U921" s="29">
        <v>0</v>
      </c>
    </row>
    <row r="922" spans="1:21" x14ac:dyDescent="0.2">
      <c r="A922" s="1">
        <v>152</v>
      </c>
      <c r="B922" s="1">
        <v>11521150</v>
      </c>
      <c r="C922" s="1">
        <v>55570</v>
      </c>
      <c r="D922" s="1">
        <v>550</v>
      </c>
      <c r="F922" s="25">
        <v>55570</v>
      </c>
      <c r="G922" s="25" t="s">
        <v>232</v>
      </c>
      <c r="H922" s="29">
        <v>14300</v>
      </c>
      <c r="I922" s="29">
        <v>14300</v>
      </c>
      <c r="J922" s="29">
        <v>13000</v>
      </c>
      <c r="K922" s="29">
        <v>13000</v>
      </c>
      <c r="L922" s="29">
        <v>13000</v>
      </c>
      <c r="M922" s="29">
        <v>13000</v>
      </c>
      <c r="N922" s="29">
        <v>13000</v>
      </c>
      <c r="O922" s="29">
        <v>13000</v>
      </c>
      <c r="P922" s="29">
        <v>13000</v>
      </c>
      <c r="Q922" s="29">
        <v>10000</v>
      </c>
      <c r="R922" s="29">
        <v>12000</v>
      </c>
      <c r="S922" s="29">
        <v>12000</v>
      </c>
      <c r="T922" s="29">
        <v>12000</v>
      </c>
      <c r="U922" s="29">
        <v>12000</v>
      </c>
    </row>
    <row r="923" spans="1:21" x14ac:dyDescent="0.2">
      <c r="A923" s="1">
        <v>152</v>
      </c>
      <c r="B923" s="1">
        <v>11521150</v>
      </c>
      <c r="C923" s="1">
        <v>56623</v>
      </c>
      <c r="D923" s="1">
        <v>560</v>
      </c>
      <c r="F923" s="25">
        <v>56623</v>
      </c>
      <c r="G923" s="25" t="s">
        <v>96</v>
      </c>
      <c r="H923" s="29">
        <v>0</v>
      </c>
      <c r="I923" s="29">
        <v>0</v>
      </c>
      <c r="J923" s="29">
        <v>0</v>
      </c>
      <c r="K923" s="29">
        <v>0</v>
      </c>
      <c r="L923" s="29">
        <v>900</v>
      </c>
      <c r="M923" s="29">
        <v>900</v>
      </c>
      <c r="N923" s="29">
        <v>900</v>
      </c>
      <c r="O923" s="29">
        <v>900</v>
      </c>
      <c r="P923" s="29">
        <v>900</v>
      </c>
      <c r="Q923" s="29">
        <v>900</v>
      </c>
      <c r="R923" s="29">
        <v>500</v>
      </c>
      <c r="S923" s="29">
        <v>500</v>
      </c>
      <c r="T923" s="29">
        <v>500</v>
      </c>
      <c r="U923" s="29">
        <v>500</v>
      </c>
    </row>
    <row r="924" spans="1:21" x14ac:dyDescent="0.2">
      <c r="A924" s="1">
        <v>152</v>
      </c>
      <c r="B924" s="1">
        <v>11521150</v>
      </c>
      <c r="C924" s="1">
        <v>56652</v>
      </c>
      <c r="D924" s="1">
        <v>560</v>
      </c>
      <c r="F924" s="25">
        <v>56652</v>
      </c>
      <c r="G924" s="25" t="s">
        <v>119</v>
      </c>
      <c r="H924" s="29">
        <v>0</v>
      </c>
      <c r="I924" s="29">
        <v>0</v>
      </c>
      <c r="J924" s="29">
        <v>0</v>
      </c>
      <c r="K924" s="29">
        <v>0</v>
      </c>
      <c r="L924" s="29">
        <v>0</v>
      </c>
      <c r="M924" s="29">
        <v>0</v>
      </c>
      <c r="N924" s="29">
        <v>0</v>
      </c>
      <c r="O924" s="29">
        <v>0</v>
      </c>
      <c r="P924" s="29">
        <v>0</v>
      </c>
      <c r="Q924" s="29">
        <v>0</v>
      </c>
      <c r="R924" s="29">
        <v>0</v>
      </c>
      <c r="S924" s="29">
        <v>0</v>
      </c>
      <c r="T924" s="29">
        <v>0</v>
      </c>
      <c r="U924" s="29">
        <v>0</v>
      </c>
    </row>
    <row r="925" spans="1:21" x14ac:dyDescent="0.2">
      <c r="A925" s="1">
        <v>152</v>
      </c>
      <c r="B925" s="1">
        <v>11521150</v>
      </c>
      <c r="C925" s="1">
        <v>56662</v>
      </c>
      <c r="D925" s="1">
        <v>560</v>
      </c>
      <c r="F925" s="25">
        <v>56662</v>
      </c>
      <c r="G925" s="25" t="s">
        <v>42</v>
      </c>
      <c r="H925" s="29">
        <v>185000</v>
      </c>
      <c r="I925" s="29">
        <v>185000</v>
      </c>
      <c r="J925" s="29">
        <v>185000</v>
      </c>
      <c r="K925" s="29">
        <v>219510</v>
      </c>
      <c r="L925" s="29">
        <v>205000</v>
      </c>
      <c r="M925" s="29">
        <v>205000</v>
      </c>
      <c r="N925" s="29">
        <v>205000</v>
      </c>
      <c r="O925" s="29">
        <v>216276</v>
      </c>
      <c r="P925" s="29">
        <v>192914</v>
      </c>
      <c r="Q925" s="29">
        <v>192914</v>
      </c>
      <c r="R925" s="29">
        <v>200000</v>
      </c>
      <c r="S925" s="29">
        <v>175000</v>
      </c>
      <c r="T925" s="29">
        <v>175000</v>
      </c>
      <c r="U925" s="29">
        <v>245000</v>
      </c>
    </row>
    <row r="926" spans="1:21" x14ac:dyDescent="0.2">
      <c r="A926" s="1">
        <v>152</v>
      </c>
      <c r="B926" s="1">
        <v>11521150</v>
      </c>
      <c r="C926" s="1">
        <v>56694</v>
      </c>
      <c r="D926" s="1">
        <v>560</v>
      </c>
      <c r="F926" s="25">
        <v>56694</v>
      </c>
      <c r="G926" s="25" t="s">
        <v>45</v>
      </c>
      <c r="H926" s="29">
        <v>0</v>
      </c>
      <c r="I926" s="29">
        <v>0</v>
      </c>
      <c r="J926" s="29">
        <v>0</v>
      </c>
      <c r="K926" s="29">
        <v>0</v>
      </c>
      <c r="L926" s="29">
        <v>0</v>
      </c>
      <c r="M926" s="29">
        <v>0</v>
      </c>
      <c r="N926" s="29">
        <v>0</v>
      </c>
      <c r="O926" s="29">
        <v>0</v>
      </c>
      <c r="P926" s="29">
        <v>0</v>
      </c>
      <c r="Q926" s="29">
        <v>0</v>
      </c>
      <c r="R926" s="29">
        <v>0</v>
      </c>
      <c r="S926" s="29">
        <v>0</v>
      </c>
      <c r="T926" s="29">
        <v>0</v>
      </c>
      <c r="U926" s="29">
        <v>0</v>
      </c>
    </row>
    <row r="927" spans="1:21" ht="15" thickBot="1" x14ac:dyDescent="0.25">
      <c r="A927" s="1" t="s">
        <v>47</v>
      </c>
    </row>
    <row r="928" spans="1:21" ht="15" thickTop="1" x14ac:dyDescent="0.2">
      <c r="A928" s="1" t="s">
        <v>47</v>
      </c>
      <c r="B928" s="1">
        <v>11521150</v>
      </c>
      <c r="C928" s="31"/>
      <c r="D928" s="31"/>
      <c r="E928" s="31"/>
      <c r="F928" s="32" t="s">
        <v>233</v>
      </c>
      <c r="G928" s="32"/>
      <c r="H928" s="33">
        <f>SUM(H911:H927)</f>
        <v>657186</v>
      </c>
      <c r="I928" s="33">
        <f t="shared" ref="I928:S928" si="190">SUM(I911:I927)</f>
        <v>608483</v>
      </c>
      <c r="J928" s="33">
        <f t="shared" si="190"/>
        <v>611732</v>
      </c>
      <c r="K928" s="33">
        <f t="shared" si="190"/>
        <v>623596</v>
      </c>
      <c r="L928" s="33">
        <f t="shared" si="190"/>
        <v>586046</v>
      </c>
      <c r="M928" s="33">
        <f t="shared" si="190"/>
        <v>640153</v>
      </c>
      <c r="N928" s="33">
        <f t="shared" si="190"/>
        <v>640153</v>
      </c>
      <c r="O928" s="33">
        <f t="shared" si="190"/>
        <v>660929</v>
      </c>
      <c r="P928" s="33">
        <f t="shared" si="190"/>
        <v>643567</v>
      </c>
      <c r="Q928" s="33">
        <f t="shared" si="190"/>
        <v>627365</v>
      </c>
      <c r="R928" s="33">
        <f t="shared" si="190"/>
        <v>290294</v>
      </c>
      <c r="S928" s="33">
        <f t="shared" si="190"/>
        <v>265294</v>
      </c>
      <c r="T928" s="33">
        <f t="shared" ref="T928" si="191">SUM(T911:T927)</f>
        <v>265294</v>
      </c>
      <c r="U928" s="33">
        <f t="shared" ref="U928" si="192">SUM(U911:U927)</f>
        <v>335294</v>
      </c>
    </row>
    <row r="930" spans="1:21" x14ac:dyDescent="0.2">
      <c r="A930" s="1" t="s">
        <v>47</v>
      </c>
      <c r="F930" s="28" t="s">
        <v>234</v>
      </c>
    </row>
    <row r="931" spans="1:21" x14ac:dyDescent="0.2">
      <c r="A931" s="1">
        <v>152</v>
      </c>
      <c r="B931" s="1">
        <v>11521160</v>
      </c>
      <c r="C931" s="1">
        <v>50110</v>
      </c>
      <c r="D931" s="1">
        <v>500</v>
      </c>
      <c r="F931" s="25">
        <v>50110</v>
      </c>
      <c r="G931" s="25" t="s">
        <v>28</v>
      </c>
      <c r="H931" s="29">
        <v>98151</v>
      </c>
      <c r="I931" s="29">
        <v>98151</v>
      </c>
      <c r="J931" s="29">
        <v>98151</v>
      </c>
      <c r="K931" s="29">
        <v>98151</v>
      </c>
      <c r="L931" s="29">
        <v>101284</v>
      </c>
      <c r="M931" s="29">
        <v>105933</v>
      </c>
      <c r="N931" s="29">
        <v>105933</v>
      </c>
      <c r="O931" s="29">
        <v>105933</v>
      </c>
      <c r="P931" s="29">
        <v>109066</v>
      </c>
      <c r="Q931" s="29">
        <v>112457</v>
      </c>
      <c r="R931" s="29">
        <v>120093</v>
      </c>
      <c r="S931" s="29">
        <v>120093</v>
      </c>
      <c r="T931" s="29">
        <v>120093</v>
      </c>
      <c r="U931" s="29">
        <v>101922</v>
      </c>
    </row>
    <row r="932" spans="1:21" x14ac:dyDescent="0.2">
      <c r="A932" s="1">
        <v>152</v>
      </c>
      <c r="B932" s="1">
        <v>11521160</v>
      </c>
      <c r="C932" s="1">
        <v>50128</v>
      </c>
      <c r="D932" s="1">
        <v>500</v>
      </c>
      <c r="F932" s="25">
        <v>50128</v>
      </c>
      <c r="G932" s="25" t="s">
        <v>29</v>
      </c>
      <c r="H932" s="30">
        <v>0</v>
      </c>
      <c r="I932" s="30">
        <v>0</v>
      </c>
      <c r="J932" s="30">
        <v>0</v>
      </c>
      <c r="K932" s="30">
        <v>0</v>
      </c>
      <c r="L932" s="30">
        <v>0</v>
      </c>
      <c r="M932" s="30">
        <v>0</v>
      </c>
      <c r="N932" s="30">
        <v>0</v>
      </c>
      <c r="O932" s="30">
        <v>0</v>
      </c>
      <c r="P932" s="29">
        <v>0</v>
      </c>
      <c r="Q932" s="29">
        <v>0</v>
      </c>
      <c r="R932" s="29">
        <v>0</v>
      </c>
      <c r="S932" s="29">
        <v>0</v>
      </c>
      <c r="T932" s="29">
        <v>0</v>
      </c>
      <c r="U932" s="29">
        <v>0</v>
      </c>
    </row>
    <row r="933" spans="1:21" x14ac:dyDescent="0.2">
      <c r="A933" s="1">
        <v>152</v>
      </c>
      <c r="B933" s="1">
        <v>11521160</v>
      </c>
      <c r="C933" s="1">
        <v>50130</v>
      </c>
      <c r="D933" s="1">
        <v>501</v>
      </c>
      <c r="F933" s="25">
        <v>50130</v>
      </c>
      <c r="G933" s="25" t="s">
        <v>30</v>
      </c>
      <c r="H933" s="29">
        <v>0</v>
      </c>
      <c r="I933" s="29">
        <v>0</v>
      </c>
      <c r="J933" s="29">
        <v>0</v>
      </c>
      <c r="K933" s="29">
        <v>0</v>
      </c>
      <c r="L933" s="29">
        <v>0</v>
      </c>
      <c r="M933" s="29">
        <v>0</v>
      </c>
      <c r="N933" s="29">
        <v>0</v>
      </c>
      <c r="O933" s="29">
        <v>0</v>
      </c>
      <c r="P933" s="29">
        <v>0</v>
      </c>
      <c r="Q933" s="29">
        <v>0</v>
      </c>
      <c r="R933" s="29">
        <v>0</v>
      </c>
      <c r="S933" s="29">
        <v>0</v>
      </c>
      <c r="T933" s="29">
        <v>0</v>
      </c>
      <c r="U933" s="29">
        <v>0</v>
      </c>
    </row>
    <row r="934" spans="1:21" x14ac:dyDescent="0.2">
      <c r="A934" s="1">
        <v>152</v>
      </c>
      <c r="B934" s="1">
        <v>11521160</v>
      </c>
      <c r="C934" s="1">
        <v>50132</v>
      </c>
      <c r="D934" s="1">
        <v>502</v>
      </c>
      <c r="F934" s="25">
        <v>50132</v>
      </c>
      <c r="G934" s="25" t="s">
        <v>31</v>
      </c>
      <c r="H934" s="29">
        <v>0</v>
      </c>
      <c r="I934" s="29">
        <v>0</v>
      </c>
      <c r="J934" s="29">
        <v>0</v>
      </c>
      <c r="K934" s="29">
        <v>0</v>
      </c>
      <c r="L934" s="29">
        <v>0</v>
      </c>
      <c r="M934" s="29">
        <v>0</v>
      </c>
      <c r="N934" s="29">
        <v>0</v>
      </c>
      <c r="O934" s="29">
        <v>0</v>
      </c>
      <c r="P934" s="29">
        <v>0</v>
      </c>
      <c r="Q934" s="29">
        <v>0</v>
      </c>
      <c r="R934" s="29">
        <v>350</v>
      </c>
      <c r="S934" s="29">
        <v>350</v>
      </c>
      <c r="T934" s="29">
        <v>350</v>
      </c>
      <c r="U934" s="29">
        <v>350</v>
      </c>
    </row>
    <row r="935" spans="1:21" x14ac:dyDescent="0.2">
      <c r="A935" s="1">
        <v>152</v>
      </c>
      <c r="B935" s="1">
        <v>11521160</v>
      </c>
      <c r="C935" s="1">
        <v>51000</v>
      </c>
      <c r="D935" s="1">
        <v>580</v>
      </c>
      <c r="F935" s="25">
        <v>51000</v>
      </c>
      <c r="G935" s="25" t="s">
        <v>32</v>
      </c>
      <c r="H935" s="29">
        <v>0</v>
      </c>
      <c r="I935" s="29">
        <v>0</v>
      </c>
      <c r="J935" s="29">
        <v>0</v>
      </c>
      <c r="K935" s="29">
        <v>0</v>
      </c>
      <c r="L935" s="29">
        <v>0</v>
      </c>
      <c r="M935" s="29">
        <v>0</v>
      </c>
      <c r="N935" s="29">
        <v>0</v>
      </c>
      <c r="O935" s="29">
        <v>0</v>
      </c>
      <c r="P935" s="29">
        <v>0</v>
      </c>
      <c r="Q935" s="29">
        <v>0</v>
      </c>
      <c r="R935" s="29">
        <v>0</v>
      </c>
      <c r="S935" s="29">
        <v>0</v>
      </c>
      <c r="T935" s="29">
        <v>0</v>
      </c>
      <c r="U935" s="29">
        <v>0</v>
      </c>
    </row>
    <row r="936" spans="1:21" x14ac:dyDescent="0.2">
      <c r="A936" s="1">
        <v>152</v>
      </c>
      <c r="B936" s="1">
        <v>11521160</v>
      </c>
      <c r="C936" s="1">
        <v>55520</v>
      </c>
      <c r="D936" s="1">
        <v>550</v>
      </c>
      <c r="F936" s="25">
        <v>55520</v>
      </c>
      <c r="G936" s="25" t="s">
        <v>36</v>
      </c>
      <c r="H936" s="29">
        <v>0</v>
      </c>
      <c r="I936" s="29">
        <v>0</v>
      </c>
      <c r="J936" s="29">
        <v>0</v>
      </c>
      <c r="K936" s="29">
        <v>0</v>
      </c>
      <c r="L936" s="29">
        <v>0</v>
      </c>
      <c r="M936" s="29">
        <v>0</v>
      </c>
      <c r="N936" s="29">
        <v>0</v>
      </c>
      <c r="O936" s="29">
        <v>0</v>
      </c>
      <c r="P936" s="29">
        <v>0</v>
      </c>
      <c r="Q936" s="29">
        <v>0</v>
      </c>
      <c r="R936" s="29">
        <v>0</v>
      </c>
      <c r="S936" s="29">
        <v>0</v>
      </c>
      <c r="T936" s="29">
        <v>0</v>
      </c>
      <c r="U936" s="29">
        <v>0</v>
      </c>
    </row>
    <row r="937" spans="1:21" x14ac:dyDescent="0.2">
      <c r="A937" s="1">
        <v>152</v>
      </c>
      <c r="B937" s="1">
        <v>11521160</v>
      </c>
      <c r="C937" s="1">
        <v>55579</v>
      </c>
      <c r="D937" s="1">
        <v>550</v>
      </c>
      <c r="F937" s="25">
        <v>55579</v>
      </c>
      <c r="G937" s="25" t="s">
        <v>84</v>
      </c>
      <c r="H937" s="29">
        <v>0</v>
      </c>
      <c r="I937" s="29">
        <v>0</v>
      </c>
      <c r="J937" s="29">
        <v>0</v>
      </c>
      <c r="K937" s="29">
        <v>0</v>
      </c>
      <c r="L937" s="29">
        <v>0</v>
      </c>
      <c r="M937" s="29">
        <v>0</v>
      </c>
      <c r="N937" s="29">
        <v>0</v>
      </c>
      <c r="O937" s="29">
        <v>0</v>
      </c>
      <c r="P937" s="29">
        <v>0</v>
      </c>
      <c r="Q937" s="29">
        <v>0</v>
      </c>
      <c r="R937" s="29">
        <v>0</v>
      </c>
      <c r="S937" s="29">
        <v>0</v>
      </c>
      <c r="T937" s="29">
        <v>0</v>
      </c>
      <c r="U937" s="29">
        <v>0</v>
      </c>
    </row>
    <row r="938" spans="1:21" x14ac:dyDescent="0.2">
      <c r="A938" s="1">
        <v>152</v>
      </c>
      <c r="B938" s="1">
        <v>11521160</v>
      </c>
      <c r="C938" s="1">
        <v>56615</v>
      </c>
      <c r="D938" s="1">
        <v>560</v>
      </c>
      <c r="F938" s="25">
        <v>56615</v>
      </c>
      <c r="G938" s="25" t="s">
        <v>39</v>
      </c>
      <c r="H938" s="29">
        <v>4050</v>
      </c>
      <c r="I938" s="29">
        <v>4050</v>
      </c>
      <c r="J938" s="29">
        <v>4050</v>
      </c>
      <c r="K938" s="29">
        <v>4050</v>
      </c>
      <c r="L938" s="29">
        <v>3500</v>
      </c>
      <c r="M938" s="29">
        <v>3500</v>
      </c>
      <c r="N938" s="29">
        <v>3500</v>
      </c>
      <c r="O938" s="29">
        <v>3500</v>
      </c>
      <c r="P938" s="29">
        <v>3500</v>
      </c>
      <c r="Q938" s="29">
        <v>3500</v>
      </c>
      <c r="R938" s="29">
        <v>3500</v>
      </c>
      <c r="S938" s="29">
        <v>3500</v>
      </c>
      <c r="T938" s="29">
        <v>3500</v>
      </c>
      <c r="U938" s="29">
        <v>3500</v>
      </c>
    </row>
    <row r="939" spans="1:21" x14ac:dyDescent="0.2">
      <c r="A939" s="1">
        <v>152</v>
      </c>
      <c r="B939" s="1">
        <v>11521160</v>
      </c>
      <c r="C939" s="1">
        <v>56623</v>
      </c>
      <c r="D939" s="1">
        <v>560</v>
      </c>
      <c r="F939" s="25">
        <v>56623</v>
      </c>
      <c r="G939" s="25" t="s">
        <v>96</v>
      </c>
      <c r="H939" s="29">
        <v>0</v>
      </c>
      <c r="I939" s="29">
        <v>0</v>
      </c>
      <c r="J939" s="29">
        <v>0</v>
      </c>
      <c r="K939" s="29">
        <v>0</v>
      </c>
      <c r="L939" s="29">
        <v>0</v>
      </c>
      <c r="M939" s="29">
        <v>0</v>
      </c>
      <c r="N939" s="29">
        <v>0</v>
      </c>
      <c r="O939" s="29">
        <v>0</v>
      </c>
      <c r="P939" s="29">
        <v>0</v>
      </c>
      <c r="Q939" s="29">
        <v>0</v>
      </c>
      <c r="R939" s="29">
        <v>0</v>
      </c>
      <c r="S939" s="29">
        <v>0</v>
      </c>
      <c r="T939" s="29">
        <v>0</v>
      </c>
      <c r="U939" s="29">
        <v>0</v>
      </c>
    </row>
    <row r="940" spans="1:21" ht="15" thickBot="1" x14ac:dyDescent="0.25">
      <c r="A940" s="1" t="s">
        <v>47</v>
      </c>
    </row>
    <row r="941" spans="1:21" ht="15" thickTop="1" x14ac:dyDescent="0.2">
      <c r="A941" s="1" t="s">
        <v>47</v>
      </c>
      <c r="B941" s="1">
        <v>11521160</v>
      </c>
      <c r="C941" s="31"/>
      <c r="D941" s="31"/>
      <c r="E941" s="31"/>
      <c r="F941" s="32" t="s">
        <v>235</v>
      </c>
      <c r="G941" s="32"/>
      <c r="H941" s="33">
        <f>SUM(H931:H940)</f>
        <v>102201</v>
      </c>
      <c r="I941" s="33">
        <f t="shared" ref="I941:S941" si="193">SUM(I931:I940)</f>
        <v>102201</v>
      </c>
      <c r="J941" s="33">
        <f t="shared" si="193"/>
        <v>102201</v>
      </c>
      <c r="K941" s="33">
        <f t="shared" si="193"/>
        <v>102201</v>
      </c>
      <c r="L941" s="33">
        <f t="shared" si="193"/>
        <v>104784</v>
      </c>
      <c r="M941" s="33">
        <f t="shared" si="193"/>
        <v>109433</v>
      </c>
      <c r="N941" s="33">
        <f t="shared" si="193"/>
        <v>109433</v>
      </c>
      <c r="O941" s="33">
        <f t="shared" si="193"/>
        <v>109433</v>
      </c>
      <c r="P941" s="33">
        <f t="shared" si="193"/>
        <v>112566</v>
      </c>
      <c r="Q941" s="33">
        <f t="shared" si="193"/>
        <v>115957</v>
      </c>
      <c r="R941" s="33">
        <f t="shared" si="193"/>
        <v>123943</v>
      </c>
      <c r="S941" s="33">
        <f t="shared" si="193"/>
        <v>123943</v>
      </c>
      <c r="T941" s="33">
        <f t="shared" ref="T941" si="194">SUM(T931:T940)</f>
        <v>123943</v>
      </c>
      <c r="U941" s="33">
        <f t="shared" ref="U941" si="195">SUM(U931:U940)</f>
        <v>105772</v>
      </c>
    </row>
    <row r="943" spans="1:21" x14ac:dyDescent="0.2">
      <c r="E943" s="27" t="s">
        <v>227</v>
      </c>
    </row>
    <row r="944" spans="1:21" x14ac:dyDescent="0.2">
      <c r="A944" s="1" t="s">
        <v>47</v>
      </c>
      <c r="F944" s="28" t="s">
        <v>236</v>
      </c>
    </row>
    <row r="945" spans="1:23" x14ac:dyDescent="0.2">
      <c r="A945" s="1">
        <v>152</v>
      </c>
      <c r="B945" s="1">
        <v>11521170</v>
      </c>
      <c r="C945" s="1">
        <v>50110</v>
      </c>
      <c r="D945" s="1">
        <v>500</v>
      </c>
      <c r="F945" s="25">
        <v>50110</v>
      </c>
      <c r="G945" s="25" t="s">
        <v>28</v>
      </c>
      <c r="H945" s="29">
        <v>2316547</v>
      </c>
      <c r="I945" s="29">
        <v>2402907</v>
      </c>
      <c r="J945" s="29">
        <v>2162668</v>
      </c>
      <c r="K945" s="29">
        <v>2234369</v>
      </c>
      <c r="L945" s="29">
        <v>2157668</v>
      </c>
      <c r="M945" s="29">
        <v>2268070</v>
      </c>
      <c r="N945" s="29">
        <v>2438174</v>
      </c>
      <c r="O945" s="29">
        <v>2576197</v>
      </c>
      <c r="P945" s="29">
        <v>2633082</v>
      </c>
      <c r="Q945" s="29">
        <v>2714621</v>
      </c>
      <c r="R945" s="29">
        <v>2867881</v>
      </c>
      <c r="S945" s="29">
        <v>2967881</v>
      </c>
      <c r="T945" s="29">
        <v>2963887</v>
      </c>
      <c r="U945" s="29">
        <v>3043411</v>
      </c>
      <c r="W945" s="42"/>
    </row>
    <row r="946" spans="1:23" x14ac:dyDescent="0.2">
      <c r="A946" s="1">
        <v>152</v>
      </c>
      <c r="B946" s="1">
        <v>11521170</v>
      </c>
      <c r="C946" s="1">
        <v>50128</v>
      </c>
      <c r="D946" s="1">
        <v>500</v>
      </c>
      <c r="F946" s="25">
        <v>50128</v>
      </c>
      <c r="G946" s="25" t="s">
        <v>29</v>
      </c>
      <c r="H946" s="30">
        <v>0</v>
      </c>
      <c r="I946" s="30">
        <v>0</v>
      </c>
      <c r="J946" s="30">
        <v>0</v>
      </c>
      <c r="K946" s="30">
        <v>0</v>
      </c>
      <c r="L946" s="30">
        <v>0</v>
      </c>
      <c r="M946" s="30">
        <v>0</v>
      </c>
      <c r="N946" s="30">
        <v>0</v>
      </c>
      <c r="O946" s="30">
        <v>0</v>
      </c>
      <c r="P946" s="29">
        <v>0</v>
      </c>
      <c r="Q946" s="29">
        <v>0</v>
      </c>
      <c r="R946" s="29">
        <v>0</v>
      </c>
      <c r="S946" s="29">
        <v>0</v>
      </c>
      <c r="T946" s="29">
        <v>0</v>
      </c>
      <c r="U946" s="29">
        <v>0</v>
      </c>
    </row>
    <row r="947" spans="1:23" x14ac:dyDescent="0.2">
      <c r="A947" s="1">
        <v>152</v>
      </c>
      <c r="B947" s="1">
        <v>11521170</v>
      </c>
      <c r="C947" s="1">
        <v>50130</v>
      </c>
      <c r="D947" s="1">
        <v>501</v>
      </c>
      <c r="F947" s="25">
        <v>50130</v>
      </c>
      <c r="G947" s="25" t="s">
        <v>30</v>
      </c>
      <c r="H947" s="29">
        <v>8500</v>
      </c>
      <c r="I947" s="29">
        <v>8500</v>
      </c>
      <c r="J947" s="29">
        <v>8500</v>
      </c>
      <c r="K947" s="29">
        <v>8500</v>
      </c>
      <c r="L947" s="29">
        <v>8000</v>
      </c>
      <c r="M947" s="29">
        <v>5000</v>
      </c>
      <c r="N947" s="29">
        <v>5000</v>
      </c>
      <c r="O947" s="29">
        <v>5000</v>
      </c>
      <c r="P947" s="29">
        <v>0</v>
      </c>
      <c r="Q947" s="29">
        <v>0</v>
      </c>
      <c r="R947" s="29">
        <v>0</v>
      </c>
      <c r="S947" s="29">
        <v>0</v>
      </c>
      <c r="T947" s="29">
        <v>0</v>
      </c>
      <c r="U947" s="29">
        <v>40000</v>
      </c>
    </row>
    <row r="948" spans="1:23" x14ac:dyDescent="0.2">
      <c r="A948" s="1">
        <v>152</v>
      </c>
      <c r="B948" s="1">
        <v>11521170</v>
      </c>
      <c r="C948" s="1">
        <v>50132</v>
      </c>
      <c r="D948" s="1">
        <v>502</v>
      </c>
      <c r="F948" s="25">
        <v>50132</v>
      </c>
      <c r="G948" s="25" t="s">
        <v>31</v>
      </c>
      <c r="H948" s="29">
        <v>4000</v>
      </c>
      <c r="I948" s="29">
        <v>4000</v>
      </c>
      <c r="J948" s="29">
        <v>4000</v>
      </c>
      <c r="K948" s="29">
        <v>4000</v>
      </c>
      <c r="L948" s="29">
        <v>3800</v>
      </c>
      <c r="M948" s="29">
        <v>5000</v>
      </c>
      <c r="N948" s="29">
        <v>5000</v>
      </c>
      <c r="O948" s="29">
        <v>5000</v>
      </c>
      <c r="P948" s="29">
        <v>5000</v>
      </c>
      <c r="Q948" s="29">
        <v>5000</v>
      </c>
      <c r="R948" s="29">
        <v>2500</v>
      </c>
      <c r="S948" s="29">
        <v>2500</v>
      </c>
      <c r="T948" s="29">
        <v>2500</v>
      </c>
      <c r="U948" s="29">
        <v>2500</v>
      </c>
    </row>
    <row r="949" spans="1:23" x14ac:dyDescent="0.2">
      <c r="A949" s="1">
        <v>152</v>
      </c>
      <c r="B949" s="1">
        <v>11521170</v>
      </c>
      <c r="C949" s="1">
        <v>53310</v>
      </c>
      <c r="D949" s="1">
        <v>530</v>
      </c>
      <c r="F949" s="25">
        <v>53310</v>
      </c>
      <c r="G949" s="25" t="s">
        <v>70</v>
      </c>
      <c r="H949" s="29">
        <v>0</v>
      </c>
      <c r="I949" s="29">
        <v>0</v>
      </c>
      <c r="J949" s="29">
        <v>0</v>
      </c>
      <c r="K949" s="29">
        <v>0</v>
      </c>
      <c r="L949" s="29">
        <v>0</v>
      </c>
      <c r="M949" s="29">
        <v>0</v>
      </c>
      <c r="N949" s="29">
        <v>0</v>
      </c>
      <c r="O949" s="29">
        <v>0</v>
      </c>
      <c r="P949" s="29">
        <v>0</v>
      </c>
      <c r="Q949" s="29">
        <v>0</v>
      </c>
      <c r="R949" s="29">
        <v>0</v>
      </c>
      <c r="S949" s="29">
        <v>0</v>
      </c>
      <c r="T949" s="29">
        <v>0</v>
      </c>
      <c r="U949" s="29">
        <v>0</v>
      </c>
    </row>
    <row r="950" spans="1:23" x14ac:dyDescent="0.2">
      <c r="A950" s="1">
        <v>152</v>
      </c>
      <c r="B950" s="1">
        <v>11521170</v>
      </c>
      <c r="C950" s="1">
        <v>54410</v>
      </c>
      <c r="D950" s="1">
        <v>540</v>
      </c>
      <c r="F950" s="25">
        <v>54410</v>
      </c>
      <c r="G950" s="25" t="s">
        <v>35</v>
      </c>
      <c r="H950" s="29">
        <v>26600</v>
      </c>
      <c r="I950" s="29">
        <v>26600</v>
      </c>
      <c r="J950" s="29">
        <v>20600</v>
      </c>
      <c r="K950" s="29">
        <v>20600</v>
      </c>
      <c r="L950" s="29">
        <v>25000</v>
      </c>
      <c r="M950" s="29">
        <v>25000</v>
      </c>
      <c r="N950" s="29">
        <v>25000</v>
      </c>
      <c r="O950" s="29">
        <v>25000</v>
      </c>
      <c r="P950" s="29">
        <v>25000</v>
      </c>
      <c r="Q950" s="29">
        <v>25000</v>
      </c>
      <c r="R950" s="29">
        <v>25000</v>
      </c>
      <c r="S950" s="29">
        <v>15000</v>
      </c>
      <c r="T950" s="29">
        <v>15000</v>
      </c>
      <c r="U950" s="29">
        <v>15000</v>
      </c>
    </row>
    <row r="951" spans="1:23" x14ac:dyDescent="0.2">
      <c r="A951" s="1">
        <v>152</v>
      </c>
      <c r="B951" s="1">
        <v>11521170</v>
      </c>
      <c r="C951" s="1">
        <v>54482</v>
      </c>
      <c r="D951" s="1">
        <v>540</v>
      </c>
      <c r="F951" s="25">
        <v>54482</v>
      </c>
      <c r="G951" s="25" t="s">
        <v>237</v>
      </c>
      <c r="H951" s="29">
        <v>18000</v>
      </c>
      <c r="I951" s="29">
        <v>18000</v>
      </c>
      <c r="J951" s="29">
        <v>18000</v>
      </c>
      <c r="K951" s="29">
        <v>18000</v>
      </c>
      <c r="L951" s="29">
        <v>18000</v>
      </c>
      <c r="M951" s="29">
        <v>18000</v>
      </c>
      <c r="N951" s="29">
        <v>18000</v>
      </c>
      <c r="O951" s="29">
        <v>18000</v>
      </c>
      <c r="P951" s="29">
        <v>18000</v>
      </c>
      <c r="Q951" s="29">
        <v>15000</v>
      </c>
      <c r="R951" s="29">
        <v>15000</v>
      </c>
      <c r="S951" s="29">
        <v>10000</v>
      </c>
      <c r="T951" s="29">
        <v>10000</v>
      </c>
      <c r="U951" s="29">
        <v>10000</v>
      </c>
    </row>
    <row r="952" spans="1:23" x14ac:dyDescent="0.2">
      <c r="A952" s="1">
        <v>152</v>
      </c>
      <c r="B952" s="1">
        <v>11521170</v>
      </c>
      <c r="C952" s="1">
        <v>55520</v>
      </c>
      <c r="D952" s="1">
        <v>550</v>
      </c>
      <c r="F952" s="25">
        <v>55520</v>
      </c>
      <c r="G952" s="25" t="s">
        <v>36</v>
      </c>
      <c r="H952" s="29">
        <v>0</v>
      </c>
      <c r="I952" s="29">
        <v>0</v>
      </c>
      <c r="J952" s="29">
        <v>0</v>
      </c>
      <c r="K952" s="29">
        <v>0</v>
      </c>
      <c r="L952" s="29">
        <v>0</v>
      </c>
      <c r="M952" s="29">
        <v>0</v>
      </c>
      <c r="N952" s="29">
        <v>0</v>
      </c>
      <c r="O952" s="29">
        <v>0</v>
      </c>
      <c r="P952" s="29">
        <v>0</v>
      </c>
      <c r="Q952" s="29">
        <v>0</v>
      </c>
      <c r="R952" s="29">
        <v>0</v>
      </c>
      <c r="S952" s="29">
        <v>0</v>
      </c>
      <c r="T952" s="29">
        <v>0</v>
      </c>
      <c r="U952" s="29">
        <v>0</v>
      </c>
    </row>
    <row r="953" spans="1:23" x14ac:dyDescent="0.2">
      <c r="A953" s="1">
        <v>152</v>
      </c>
      <c r="B953" s="1">
        <v>11521170</v>
      </c>
      <c r="C953" s="1">
        <v>55530</v>
      </c>
      <c r="D953" s="1">
        <v>550</v>
      </c>
      <c r="F953" s="25">
        <v>55530</v>
      </c>
      <c r="G953" s="25" t="s">
        <v>37</v>
      </c>
      <c r="H953" s="29">
        <v>400000</v>
      </c>
      <c r="I953" s="29">
        <v>350000</v>
      </c>
      <c r="J953" s="29">
        <v>310000</v>
      </c>
      <c r="K953" s="29">
        <v>310000</v>
      </c>
      <c r="L953" s="29">
        <v>315000</v>
      </c>
      <c r="M953" s="29">
        <v>315000</v>
      </c>
      <c r="N953" s="29">
        <v>315000</v>
      </c>
      <c r="O953" s="29">
        <v>315000</v>
      </c>
      <c r="P953" s="29">
        <v>315000</v>
      </c>
      <c r="Q953" s="29">
        <v>300000</v>
      </c>
      <c r="R953" s="29">
        <v>300000</v>
      </c>
      <c r="S953" s="29">
        <v>240000</v>
      </c>
      <c r="T953" s="29">
        <v>240000</v>
      </c>
      <c r="U953" s="29">
        <v>240000</v>
      </c>
    </row>
    <row r="954" spans="1:23" x14ac:dyDescent="0.2">
      <c r="A954" s="1">
        <v>152</v>
      </c>
      <c r="B954" s="1">
        <v>11521170</v>
      </c>
      <c r="C954" s="1">
        <v>55532</v>
      </c>
      <c r="D954" s="1">
        <v>550</v>
      </c>
      <c r="F954" s="25">
        <v>55532</v>
      </c>
      <c r="G954" s="25" t="s">
        <v>238</v>
      </c>
      <c r="H954" s="29">
        <v>0</v>
      </c>
      <c r="I954" s="29">
        <v>0</v>
      </c>
      <c r="J954" s="29">
        <v>0</v>
      </c>
      <c r="K954" s="29">
        <v>0</v>
      </c>
      <c r="L954" s="29">
        <v>0</v>
      </c>
      <c r="M954" s="29">
        <v>0</v>
      </c>
      <c r="N954" s="29">
        <v>0</v>
      </c>
      <c r="O954" s="29">
        <v>0</v>
      </c>
      <c r="P954" s="29">
        <v>0</v>
      </c>
      <c r="Q954" s="29">
        <v>0</v>
      </c>
      <c r="R954" s="29">
        <v>0</v>
      </c>
      <c r="S954" s="29">
        <v>0</v>
      </c>
      <c r="T954" s="29">
        <v>0</v>
      </c>
      <c r="U954" s="29">
        <v>0</v>
      </c>
    </row>
    <row r="955" spans="1:23" x14ac:dyDescent="0.2">
      <c r="A955" s="1">
        <v>152</v>
      </c>
      <c r="B955" s="1">
        <v>11521170</v>
      </c>
      <c r="C955" s="1">
        <v>55579</v>
      </c>
      <c r="D955" s="1">
        <v>550</v>
      </c>
      <c r="F955" s="25">
        <v>55579</v>
      </c>
      <c r="G955" s="25" t="s">
        <v>84</v>
      </c>
      <c r="H955" s="29">
        <v>0</v>
      </c>
      <c r="I955" s="29">
        <v>0</v>
      </c>
      <c r="J955" s="29">
        <v>0</v>
      </c>
      <c r="K955" s="29">
        <v>0</v>
      </c>
      <c r="L955" s="29">
        <v>0</v>
      </c>
      <c r="M955" s="29">
        <v>0</v>
      </c>
      <c r="N955" s="29">
        <v>0</v>
      </c>
      <c r="O955" s="29">
        <v>0</v>
      </c>
      <c r="P955" s="29">
        <v>0</v>
      </c>
      <c r="Q955" s="29">
        <v>0</v>
      </c>
      <c r="R955" s="29">
        <v>0</v>
      </c>
      <c r="S955" s="29">
        <v>0</v>
      </c>
      <c r="T955" s="29">
        <v>0</v>
      </c>
      <c r="U955" s="29">
        <v>0</v>
      </c>
    </row>
    <row r="956" spans="1:23" x14ac:dyDescent="0.2">
      <c r="A956" s="1">
        <v>152</v>
      </c>
      <c r="B956" s="1">
        <v>11521170</v>
      </c>
      <c r="C956" s="1">
        <v>56610</v>
      </c>
      <c r="D956" s="1">
        <v>560</v>
      </c>
      <c r="F956" s="25">
        <v>56610</v>
      </c>
      <c r="G956" s="25" t="s">
        <v>38</v>
      </c>
      <c r="H956" s="29">
        <v>0</v>
      </c>
      <c r="I956" s="29">
        <v>0</v>
      </c>
      <c r="J956" s="29">
        <v>0</v>
      </c>
      <c r="K956" s="29">
        <v>0</v>
      </c>
      <c r="L956" s="29">
        <v>0</v>
      </c>
      <c r="M956" s="29">
        <v>0</v>
      </c>
      <c r="N956" s="29">
        <v>0</v>
      </c>
      <c r="O956" s="29">
        <v>0</v>
      </c>
      <c r="P956" s="29">
        <v>0</v>
      </c>
      <c r="Q956" s="29">
        <v>0</v>
      </c>
      <c r="R956" s="29">
        <v>0</v>
      </c>
      <c r="S956" s="29">
        <v>0</v>
      </c>
      <c r="T956" s="29">
        <v>0</v>
      </c>
      <c r="U956" s="29">
        <v>0</v>
      </c>
    </row>
    <row r="957" spans="1:23" x14ac:dyDescent="0.2">
      <c r="A957" s="1">
        <v>152</v>
      </c>
      <c r="B957" s="1">
        <v>11521170</v>
      </c>
      <c r="C957" s="1">
        <v>56615</v>
      </c>
      <c r="D957" s="1">
        <v>560</v>
      </c>
      <c r="F957" s="25">
        <v>56615</v>
      </c>
      <c r="G957" s="25" t="s">
        <v>39</v>
      </c>
      <c r="H957" s="29">
        <v>0</v>
      </c>
      <c r="I957" s="29">
        <v>0</v>
      </c>
      <c r="J957" s="29">
        <v>0</v>
      </c>
      <c r="K957" s="29">
        <v>0</v>
      </c>
      <c r="L957" s="29">
        <v>0</v>
      </c>
      <c r="M957" s="29">
        <v>0</v>
      </c>
      <c r="N957" s="29">
        <v>0</v>
      </c>
      <c r="O957" s="29">
        <v>0</v>
      </c>
      <c r="P957" s="29">
        <v>0</v>
      </c>
      <c r="Q957" s="29">
        <v>0</v>
      </c>
      <c r="R957" s="29">
        <v>0</v>
      </c>
      <c r="S957" s="29">
        <v>0</v>
      </c>
      <c r="T957" s="29">
        <v>0</v>
      </c>
      <c r="U957" s="29">
        <v>0</v>
      </c>
    </row>
    <row r="958" spans="1:23" x14ac:dyDescent="0.2">
      <c r="A958" s="1">
        <v>152</v>
      </c>
      <c r="B958" s="1">
        <v>11521170</v>
      </c>
      <c r="C958" s="1">
        <v>56694</v>
      </c>
      <c r="D958" s="1">
        <v>560</v>
      </c>
      <c r="F958" s="25">
        <v>56694</v>
      </c>
      <c r="G958" s="25" t="s">
        <v>45</v>
      </c>
      <c r="H958" s="29">
        <v>19000</v>
      </c>
      <c r="I958" s="29">
        <v>19000</v>
      </c>
      <c r="J958" s="29">
        <v>15000</v>
      </c>
      <c r="K958" s="29">
        <v>15000</v>
      </c>
      <c r="L958" s="29">
        <v>11000</v>
      </c>
      <c r="M958" s="29">
        <v>11000</v>
      </c>
      <c r="N958" s="29">
        <v>11000</v>
      </c>
      <c r="O958" s="29">
        <v>11000</v>
      </c>
      <c r="P958" s="29">
        <v>11000</v>
      </c>
      <c r="Q958" s="29">
        <v>7000</v>
      </c>
      <c r="R958" s="29">
        <v>7000</v>
      </c>
      <c r="S958" s="29">
        <v>7000</v>
      </c>
      <c r="T958" s="29">
        <v>7000</v>
      </c>
      <c r="U958" s="29">
        <v>7000</v>
      </c>
    </row>
    <row r="959" spans="1:23" x14ac:dyDescent="0.2">
      <c r="A959" s="1">
        <v>152</v>
      </c>
      <c r="B959" s="1">
        <v>11521170</v>
      </c>
      <c r="C959" s="1">
        <v>56695</v>
      </c>
      <c r="D959" s="1">
        <v>560</v>
      </c>
      <c r="F959" s="25">
        <v>56695</v>
      </c>
      <c r="G959" s="25" t="s">
        <v>74</v>
      </c>
      <c r="H959" s="29">
        <v>0</v>
      </c>
      <c r="I959" s="29">
        <v>0</v>
      </c>
      <c r="J959" s="29">
        <v>0</v>
      </c>
      <c r="K959" s="29">
        <v>0</v>
      </c>
      <c r="L959" s="29">
        <v>0</v>
      </c>
      <c r="M959" s="29">
        <v>0</v>
      </c>
      <c r="N959" s="29">
        <v>0</v>
      </c>
      <c r="O959" s="29">
        <v>0</v>
      </c>
      <c r="P959" s="29">
        <v>0</v>
      </c>
      <c r="Q959" s="29">
        <v>0</v>
      </c>
      <c r="R959" s="29">
        <v>0</v>
      </c>
      <c r="S959" s="29">
        <v>0</v>
      </c>
      <c r="T959" s="29">
        <v>0</v>
      </c>
      <c r="U959" s="29">
        <v>0</v>
      </c>
    </row>
    <row r="960" spans="1:23" ht="15" thickBot="1" x14ac:dyDescent="0.25">
      <c r="A960" s="1" t="s">
        <v>47</v>
      </c>
    </row>
    <row r="961" spans="1:21" ht="15" thickTop="1" x14ac:dyDescent="0.2">
      <c r="A961" s="1" t="s">
        <v>47</v>
      </c>
      <c r="B961" s="1">
        <v>11521170</v>
      </c>
      <c r="C961" s="31"/>
      <c r="D961" s="31"/>
      <c r="E961" s="31"/>
      <c r="F961" s="32" t="s">
        <v>239</v>
      </c>
      <c r="G961" s="32"/>
      <c r="H961" s="33">
        <f>SUM(H945:H960)</f>
        <v>2792647</v>
      </c>
      <c r="I961" s="33">
        <f t="shared" ref="I961:S961" si="196">SUM(I945:I960)</f>
        <v>2829007</v>
      </c>
      <c r="J961" s="33">
        <f t="shared" si="196"/>
        <v>2538768</v>
      </c>
      <c r="K961" s="33">
        <f t="shared" si="196"/>
        <v>2610469</v>
      </c>
      <c r="L961" s="33">
        <f t="shared" si="196"/>
        <v>2538468</v>
      </c>
      <c r="M961" s="33">
        <f t="shared" si="196"/>
        <v>2647070</v>
      </c>
      <c r="N961" s="33">
        <f t="shared" si="196"/>
        <v>2817174</v>
      </c>
      <c r="O961" s="33">
        <f t="shared" si="196"/>
        <v>2955197</v>
      </c>
      <c r="P961" s="33">
        <f t="shared" si="196"/>
        <v>3007082</v>
      </c>
      <c r="Q961" s="33">
        <f t="shared" si="196"/>
        <v>3066621</v>
      </c>
      <c r="R961" s="33">
        <f t="shared" si="196"/>
        <v>3217381</v>
      </c>
      <c r="S961" s="33">
        <f t="shared" si="196"/>
        <v>3242381</v>
      </c>
      <c r="T961" s="33">
        <f t="shared" ref="T961" si="197">SUM(T945:T960)</f>
        <v>3238387</v>
      </c>
      <c r="U961" s="33">
        <f t="shared" ref="U961" si="198">SUM(U945:U960)</f>
        <v>3357911</v>
      </c>
    </row>
    <row r="962" spans="1:21" x14ac:dyDescent="0.2">
      <c r="A962" s="1" t="s">
        <v>47</v>
      </c>
    </row>
    <row r="963" spans="1:21" x14ac:dyDescent="0.2">
      <c r="A963" s="1" t="s">
        <v>240</v>
      </c>
    </row>
    <row r="964" spans="1:21" x14ac:dyDescent="0.2">
      <c r="F964" s="28" t="s">
        <v>51</v>
      </c>
    </row>
    <row r="965" spans="1:21" x14ac:dyDescent="0.2">
      <c r="A965" s="1" t="s">
        <v>47</v>
      </c>
      <c r="F965" s="25">
        <v>500</v>
      </c>
      <c r="G965" s="25" t="s">
        <v>53</v>
      </c>
      <c r="H965" s="29">
        <f t="shared" ref="H965:U975" si="199">SUMIF($D$899:$D$961,$F965,H$899:H$961)</f>
        <v>2570715</v>
      </c>
      <c r="I965" s="29">
        <f t="shared" si="199"/>
        <v>2659992</v>
      </c>
      <c r="J965" s="29">
        <f t="shared" si="199"/>
        <v>2418526</v>
      </c>
      <c r="K965" s="29">
        <f t="shared" si="199"/>
        <v>2490227</v>
      </c>
      <c r="L965" s="29">
        <f t="shared" si="199"/>
        <v>2419719</v>
      </c>
      <c r="M965" s="29">
        <f t="shared" si="199"/>
        <v>2543328</v>
      </c>
      <c r="N965" s="29">
        <f t="shared" si="199"/>
        <v>2713060</v>
      </c>
      <c r="O965" s="29">
        <f t="shared" si="199"/>
        <v>2851083</v>
      </c>
      <c r="P965" s="29">
        <f t="shared" si="199"/>
        <v>2911101</v>
      </c>
      <c r="Q965" s="29">
        <f t="shared" si="199"/>
        <v>3000729</v>
      </c>
      <c r="R965" s="29">
        <f t="shared" si="199"/>
        <v>3176493</v>
      </c>
      <c r="S965" s="29">
        <f t="shared" si="199"/>
        <v>3276493</v>
      </c>
      <c r="T965" s="29">
        <f t="shared" si="199"/>
        <v>3272499</v>
      </c>
      <c r="U965" s="29">
        <f t="shared" si="199"/>
        <v>3333852</v>
      </c>
    </row>
    <row r="966" spans="1:21" x14ac:dyDescent="0.2">
      <c r="A966" s="1" t="s">
        <v>47</v>
      </c>
      <c r="F966" s="25">
        <v>501</v>
      </c>
      <c r="G966" s="25" t="s">
        <v>30</v>
      </c>
      <c r="H966" s="29">
        <f t="shared" si="199"/>
        <v>8500</v>
      </c>
      <c r="I966" s="29">
        <f t="shared" si="199"/>
        <v>8500</v>
      </c>
      <c r="J966" s="29">
        <f t="shared" si="199"/>
        <v>8500</v>
      </c>
      <c r="K966" s="29">
        <f t="shared" si="199"/>
        <v>8500</v>
      </c>
      <c r="L966" s="29">
        <f t="shared" si="199"/>
        <v>8000</v>
      </c>
      <c r="M966" s="29">
        <f t="shared" si="199"/>
        <v>5000</v>
      </c>
      <c r="N966" s="29">
        <f t="shared" si="199"/>
        <v>5000</v>
      </c>
      <c r="O966" s="29">
        <f t="shared" si="199"/>
        <v>5000</v>
      </c>
      <c r="P966" s="29">
        <f t="shared" si="199"/>
        <v>0</v>
      </c>
      <c r="Q966" s="29">
        <f t="shared" si="199"/>
        <v>0</v>
      </c>
      <c r="R966" s="29">
        <f t="shared" si="199"/>
        <v>0</v>
      </c>
      <c r="S966" s="29">
        <f t="shared" si="199"/>
        <v>0</v>
      </c>
      <c r="T966" s="29">
        <f t="shared" si="199"/>
        <v>0</v>
      </c>
      <c r="U966" s="29">
        <f t="shared" si="199"/>
        <v>40000</v>
      </c>
    </row>
    <row r="967" spans="1:21" x14ac:dyDescent="0.2">
      <c r="F967" s="25" t="s">
        <v>54</v>
      </c>
      <c r="G967" s="25" t="s">
        <v>55</v>
      </c>
      <c r="H967" s="29">
        <f t="shared" si="199"/>
        <v>0</v>
      </c>
      <c r="I967" s="29">
        <f t="shared" si="199"/>
        <v>0</v>
      </c>
      <c r="J967" s="29">
        <f t="shared" si="199"/>
        <v>0</v>
      </c>
      <c r="K967" s="29">
        <f t="shared" si="199"/>
        <v>0</v>
      </c>
      <c r="L967" s="29">
        <f t="shared" si="199"/>
        <v>0</v>
      </c>
      <c r="M967" s="29">
        <f t="shared" si="199"/>
        <v>0</v>
      </c>
      <c r="N967" s="29">
        <f t="shared" si="199"/>
        <v>0</v>
      </c>
      <c r="O967" s="29">
        <f t="shared" si="199"/>
        <v>0</v>
      </c>
      <c r="P967" s="29">
        <f t="shared" si="199"/>
        <v>0</v>
      </c>
      <c r="Q967" s="29">
        <f t="shared" si="199"/>
        <v>0</v>
      </c>
      <c r="R967" s="29">
        <f t="shared" si="199"/>
        <v>0</v>
      </c>
      <c r="S967" s="29">
        <f t="shared" si="199"/>
        <v>0</v>
      </c>
      <c r="T967" s="29">
        <f t="shared" si="199"/>
        <v>0</v>
      </c>
      <c r="U967" s="29">
        <f t="shared" si="199"/>
        <v>0</v>
      </c>
    </row>
    <row r="968" spans="1:21" x14ac:dyDescent="0.2">
      <c r="A968" s="1" t="s">
        <v>47</v>
      </c>
      <c r="F968" s="25">
        <v>502</v>
      </c>
      <c r="G968" s="25" t="s">
        <v>56</v>
      </c>
      <c r="H968" s="29">
        <f t="shared" si="199"/>
        <v>4000</v>
      </c>
      <c r="I968" s="29">
        <f t="shared" si="199"/>
        <v>4000</v>
      </c>
      <c r="J968" s="29">
        <f t="shared" si="199"/>
        <v>4000</v>
      </c>
      <c r="K968" s="29">
        <f t="shared" si="199"/>
        <v>4000</v>
      </c>
      <c r="L968" s="29">
        <f t="shared" si="199"/>
        <v>3800</v>
      </c>
      <c r="M968" s="29">
        <f t="shared" si="199"/>
        <v>5000</v>
      </c>
      <c r="N968" s="29">
        <f t="shared" si="199"/>
        <v>5000</v>
      </c>
      <c r="O968" s="29">
        <f t="shared" si="199"/>
        <v>5000</v>
      </c>
      <c r="P968" s="29">
        <f t="shared" si="199"/>
        <v>5000</v>
      </c>
      <c r="Q968" s="29">
        <f t="shared" si="199"/>
        <v>5000</v>
      </c>
      <c r="R968" s="29">
        <f t="shared" si="199"/>
        <v>2850</v>
      </c>
      <c r="S968" s="29">
        <f t="shared" si="199"/>
        <v>2850</v>
      </c>
      <c r="T968" s="29">
        <f t="shared" si="199"/>
        <v>2850</v>
      </c>
      <c r="U968" s="29">
        <f t="shared" si="199"/>
        <v>2850</v>
      </c>
    </row>
    <row r="969" spans="1:21" x14ac:dyDescent="0.2">
      <c r="A969" s="1" t="s">
        <v>47</v>
      </c>
      <c r="F969" s="25">
        <v>520</v>
      </c>
      <c r="G969" s="25" t="s">
        <v>57</v>
      </c>
      <c r="H969" s="29">
        <f t="shared" si="199"/>
        <v>397300</v>
      </c>
      <c r="I969" s="29">
        <f t="shared" si="199"/>
        <v>348597</v>
      </c>
      <c r="J969" s="29">
        <f t="shared" si="199"/>
        <v>353146</v>
      </c>
      <c r="K969" s="29">
        <f t="shared" si="199"/>
        <v>332300</v>
      </c>
      <c r="L969" s="29">
        <f t="shared" si="199"/>
        <v>302300</v>
      </c>
      <c r="M969" s="29">
        <f t="shared" si="199"/>
        <v>352300</v>
      </c>
      <c r="N969" s="29">
        <f t="shared" si="199"/>
        <v>352300</v>
      </c>
      <c r="O969" s="29">
        <f t="shared" si="199"/>
        <v>362300</v>
      </c>
      <c r="P969" s="29">
        <f t="shared" si="199"/>
        <v>367300</v>
      </c>
      <c r="Q969" s="29">
        <f t="shared" si="199"/>
        <v>348900</v>
      </c>
      <c r="R969" s="29">
        <f t="shared" si="199"/>
        <v>0</v>
      </c>
      <c r="S969" s="29">
        <f t="shared" si="199"/>
        <v>0</v>
      </c>
      <c r="T969" s="29">
        <f t="shared" si="199"/>
        <v>0</v>
      </c>
      <c r="U969" s="29">
        <f t="shared" si="199"/>
        <v>0</v>
      </c>
    </row>
    <row r="970" spans="1:21" x14ac:dyDescent="0.2">
      <c r="A970" s="1" t="s">
        <v>47</v>
      </c>
      <c r="F970" s="25">
        <v>530</v>
      </c>
      <c r="G970" s="25" t="s">
        <v>58</v>
      </c>
      <c r="H970" s="29">
        <f t="shared" si="199"/>
        <v>0</v>
      </c>
      <c r="I970" s="29">
        <f t="shared" si="199"/>
        <v>0</v>
      </c>
      <c r="J970" s="29">
        <f t="shared" si="199"/>
        <v>0</v>
      </c>
      <c r="K970" s="29">
        <f t="shared" si="199"/>
        <v>0</v>
      </c>
      <c r="L970" s="29">
        <f t="shared" si="199"/>
        <v>0</v>
      </c>
      <c r="M970" s="29">
        <f t="shared" si="199"/>
        <v>0</v>
      </c>
      <c r="N970" s="29">
        <f t="shared" si="199"/>
        <v>0</v>
      </c>
      <c r="O970" s="29">
        <f t="shared" si="199"/>
        <v>0</v>
      </c>
      <c r="P970" s="29">
        <f t="shared" si="199"/>
        <v>0</v>
      </c>
      <c r="Q970" s="29">
        <f t="shared" si="199"/>
        <v>0</v>
      </c>
      <c r="R970" s="29">
        <f t="shared" si="199"/>
        <v>0</v>
      </c>
      <c r="S970" s="29">
        <f t="shared" si="199"/>
        <v>0</v>
      </c>
      <c r="T970" s="29">
        <f t="shared" si="199"/>
        <v>0</v>
      </c>
      <c r="U970" s="29">
        <f t="shared" si="199"/>
        <v>0</v>
      </c>
    </row>
    <row r="971" spans="1:21" x14ac:dyDescent="0.2">
      <c r="A971" s="1" t="s">
        <v>47</v>
      </c>
      <c r="F971" s="25">
        <v>540</v>
      </c>
      <c r="G971" s="25" t="s">
        <v>59</v>
      </c>
      <c r="H971" s="29">
        <f t="shared" si="199"/>
        <v>44600</v>
      </c>
      <c r="I971" s="29">
        <f t="shared" si="199"/>
        <v>44600</v>
      </c>
      <c r="J971" s="29">
        <f t="shared" si="199"/>
        <v>38600</v>
      </c>
      <c r="K971" s="29">
        <f t="shared" si="199"/>
        <v>38600</v>
      </c>
      <c r="L971" s="29">
        <f t="shared" si="199"/>
        <v>43000</v>
      </c>
      <c r="M971" s="29">
        <f t="shared" si="199"/>
        <v>43000</v>
      </c>
      <c r="N971" s="29">
        <f t="shared" si="199"/>
        <v>43000</v>
      </c>
      <c r="O971" s="29">
        <f t="shared" si="199"/>
        <v>43000</v>
      </c>
      <c r="P971" s="29">
        <f t="shared" si="199"/>
        <v>43000</v>
      </c>
      <c r="Q971" s="29">
        <f t="shared" si="199"/>
        <v>40000</v>
      </c>
      <c r="R971" s="29">
        <f t="shared" si="199"/>
        <v>40000</v>
      </c>
      <c r="S971" s="29">
        <f t="shared" si="199"/>
        <v>25000</v>
      </c>
      <c r="T971" s="29">
        <f t="shared" si="199"/>
        <v>25000</v>
      </c>
      <c r="U971" s="29">
        <f t="shared" si="199"/>
        <v>25000</v>
      </c>
    </row>
    <row r="972" spans="1:21" x14ac:dyDescent="0.2">
      <c r="A972" s="1" t="s">
        <v>47</v>
      </c>
      <c r="F972" s="25">
        <v>550</v>
      </c>
      <c r="G972" s="25" t="s">
        <v>60</v>
      </c>
      <c r="H972" s="29">
        <f t="shared" si="199"/>
        <v>437950</v>
      </c>
      <c r="I972" s="29">
        <f t="shared" si="199"/>
        <v>387950</v>
      </c>
      <c r="J972" s="29">
        <f t="shared" si="199"/>
        <v>344800</v>
      </c>
      <c r="K972" s="29">
        <f t="shared" si="199"/>
        <v>343000</v>
      </c>
      <c r="L972" s="29">
        <f t="shared" si="199"/>
        <v>351000</v>
      </c>
      <c r="M972" s="29">
        <f t="shared" si="199"/>
        <v>351000</v>
      </c>
      <c r="N972" s="29">
        <f t="shared" si="199"/>
        <v>351000</v>
      </c>
      <c r="O972" s="29">
        <f t="shared" si="199"/>
        <v>350500</v>
      </c>
      <c r="P972" s="29">
        <f t="shared" si="199"/>
        <v>351500</v>
      </c>
      <c r="Q972" s="29">
        <f t="shared" si="199"/>
        <v>314000</v>
      </c>
      <c r="R972" s="29">
        <f t="shared" si="199"/>
        <v>312000</v>
      </c>
      <c r="S972" s="29">
        <f t="shared" si="199"/>
        <v>252000</v>
      </c>
      <c r="T972" s="29">
        <f t="shared" si="199"/>
        <v>252000</v>
      </c>
      <c r="U972" s="29">
        <f t="shared" si="199"/>
        <v>252000</v>
      </c>
    </row>
    <row r="973" spans="1:21" x14ac:dyDescent="0.2">
      <c r="A973" s="1" t="s">
        <v>47</v>
      </c>
      <c r="F973" s="25">
        <v>560</v>
      </c>
      <c r="G973" s="25" t="s">
        <v>61</v>
      </c>
      <c r="H973" s="29">
        <f t="shared" si="199"/>
        <v>349850</v>
      </c>
      <c r="I973" s="29">
        <f t="shared" si="199"/>
        <v>349850</v>
      </c>
      <c r="J973" s="29">
        <f t="shared" si="199"/>
        <v>343050</v>
      </c>
      <c r="K973" s="29">
        <f t="shared" si="199"/>
        <v>400447</v>
      </c>
      <c r="L973" s="29">
        <f t="shared" si="199"/>
        <v>479060</v>
      </c>
      <c r="M973" s="29">
        <f t="shared" si="199"/>
        <v>489060</v>
      </c>
      <c r="N973" s="29">
        <f t="shared" si="199"/>
        <v>489060</v>
      </c>
      <c r="O973" s="29">
        <f t="shared" si="199"/>
        <v>552476</v>
      </c>
      <c r="P973" s="29">
        <f t="shared" si="199"/>
        <v>529114</v>
      </c>
      <c r="Q973" s="29">
        <f t="shared" si="199"/>
        <v>504814</v>
      </c>
      <c r="R973" s="29">
        <f t="shared" si="199"/>
        <v>536050</v>
      </c>
      <c r="S973" s="29">
        <f t="shared" si="199"/>
        <v>467500</v>
      </c>
      <c r="T973" s="29">
        <f t="shared" si="199"/>
        <v>467500</v>
      </c>
      <c r="U973" s="29">
        <f t="shared" si="199"/>
        <v>554500</v>
      </c>
    </row>
    <row r="974" spans="1:21" x14ac:dyDescent="0.2">
      <c r="A974" s="1" t="s">
        <v>47</v>
      </c>
      <c r="F974" s="25">
        <v>570</v>
      </c>
      <c r="G974" s="25" t="s">
        <v>62</v>
      </c>
      <c r="H974" s="29">
        <f t="shared" si="199"/>
        <v>0</v>
      </c>
      <c r="I974" s="29">
        <f t="shared" si="199"/>
        <v>0</v>
      </c>
      <c r="J974" s="29">
        <f t="shared" si="199"/>
        <v>0</v>
      </c>
      <c r="K974" s="29">
        <f t="shared" si="199"/>
        <v>0</v>
      </c>
      <c r="L974" s="29">
        <f t="shared" si="199"/>
        <v>0</v>
      </c>
      <c r="M974" s="29">
        <f t="shared" si="199"/>
        <v>0</v>
      </c>
      <c r="N974" s="29">
        <f t="shared" si="199"/>
        <v>0</v>
      </c>
      <c r="O974" s="29">
        <f t="shared" si="199"/>
        <v>0</v>
      </c>
      <c r="P974" s="29">
        <f t="shared" si="199"/>
        <v>0</v>
      </c>
      <c r="Q974" s="29">
        <f t="shared" si="199"/>
        <v>0</v>
      </c>
      <c r="R974" s="29">
        <f t="shared" si="199"/>
        <v>0</v>
      </c>
      <c r="S974" s="29">
        <f t="shared" si="199"/>
        <v>0</v>
      </c>
      <c r="T974" s="29">
        <f t="shared" si="199"/>
        <v>0</v>
      </c>
      <c r="U974" s="29">
        <f t="shared" si="199"/>
        <v>0</v>
      </c>
    </row>
    <row r="975" spans="1:21" x14ac:dyDescent="0.2">
      <c r="A975" s="1" t="s">
        <v>47</v>
      </c>
      <c r="F975" s="25">
        <v>580</v>
      </c>
      <c r="G975" s="25" t="s">
        <v>32</v>
      </c>
      <c r="H975" s="29">
        <f t="shared" si="199"/>
        <v>0</v>
      </c>
      <c r="I975" s="29">
        <f t="shared" si="199"/>
        <v>0</v>
      </c>
      <c r="J975" s="29">
        <f t="shared" si="199"/>
        <v>0</v>
      </c>
      <c r="K975" s="29">
        <f t="shared" si="199"/>
        <v>0</v>
      </c>
      <c r="L975" s="29">
        <f t="shared" si="199"/>
        <v>0</v>
      </c>
      <c r="M975" s="29">
        <f t="shared" si="199"/>
        <v>0</v>
      </c>
      <c r="N975" s="29">
        <f t="shared" si="199"/>
        <v>0</v>
      </c>
      <c r="O975" s="29">
        <f t="shared" si="199"/>
        <v>0</v>
      </c>
      <c r="P975" s="29">
        <f t="shared" si="199"/>
        <v>0</v>
      </c>
      <c r="Q975" s="29">
        <f t="shared" si="199"/>
        <v>0</v>
      </c>
      <c r="R975" s="29">
        <f t="shared" si="199"/>
        <v>0</v>
      </c>
      <c r="S975" s="29">
        <f t="shared" si="199"/>
        <v>0</v>
      </c>
      <c r="T975" s="29">
        <f t="shared" si="199"/>
        <v>0</v>
      </c>
      <c r="U975" s="29">
        <f t="shared" si="199"/>
        <v>0</v>
      </c>
    </row>
    <row r="976" spans="1:21" ht="15" thickBot="1" x14ac:dyDescent="0.25">
      <c r="A976" s="1" t="s">
        <v>47</v>
      </c>
    </row>
    <row r="977" spans="1:21" ht="15" thickTop="1" x14ac:dyDescent="0.2">
      <c r="A977" s="1" t="s">
        <v>47</v>
      </c>
      <c r="E977" s="31"/>
      <c r="F977" s="32"/>
      <c r="G977" s="34" t="s">
        <v>63</v>
      </c>
      <c r="H977" s="35">
        <f>SUM(H965:H976)</f>
        <v>3812915</v>
      </c>
      <c r="I977" s="35">
        <f t="shared" ref="I977:S977" si="200">SUM(I965:I976)</f>
        <v>3803489</v>
      </c>
      <c r="J977" s="35">
        <f t="shared" si="200"/>
        <v>3510622</v>
      </c>
      <c r="K977" s="35">
        <f t="shared" si="200"/>
        <v>3617074</v>
      </c>
      <c r="L977" s="35">
        <f t="shared" si="200"/>
        <v>3606879</v>
      </c>
      <c r="M977" s="35">
        <f t="shared" si="200"/>
        <v>3788688</v>
      </c>
      <c r="N977" s="35">
        <f t="shared" si="200"/>
        <v>3958420</v>
      </c>
      <c r="O977" s="35">
        <f t="shared" si="200"/>
        <v>4169359</v>
      </c>
      <c r="P977" s="35">
        <f t="shared" si="200"/>
        <v>4207015</v>
      </c>
      <c r="Q977" s="35">
        <f t="shared" si="200"/>
        <v>4213443</v>
      </c>
      <c r="R977" s="35">
        <f t="shared" si="200"/>
        <v>4067393</v>
      </c>
      <c r="S977" s="35">
        <f t="shared" si="200"/>
        <v>4023843</v>
      </c>
      <c r="T977" s="35">
        <f t="shared" ref="T977" si="201">SUM(T965:T976)</f>
        <v>4019849</v>
      </c>
      <c r="U977" s="35">
        <f t="shared" ref="U977" si="202">SUM(U965:U976)</f>
        <v>4208202</v>
      </c>
    </row>
    <row r="978" spans="1:21" x14ac:dyDescent="0.2">
      <c r="G978" s="50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x14ac:dyDescent="0.2">
      <c r="A979" s="1" t="s">
        <v>47</v>
      </c>
      <c r="E979" s="27" t="s">
        <v>241</v>
      </c>
    </row>
    <row r="980" spans="1:21" x14ac:dyDescent="0.2">
      <c r="A980" s="1" t="s">
        <v>47</v>
      </c>
      <c r="F980" s="28" t="s">
        <v>27</v>
      </c>
    </row>
    <row r="981" spans="1:21" x14ac:dyDescent="0.2">
      <c r="A981" s="1">
        <v>160</v>
      </c>
      <c r="B981" s="1">
        <v>11601010</v>
      </c>
      <c r="C981" s="1">
        <v>50110</v>
      </c>
      <c r="D981" s="1">
        <v>500</v>
      </c>
      <c r="F981" s="25">
        <v>50110</v>
      </c>
      <c r="G981" s="25" t="s">
        <v>28</v>
      </c>
      <c r="H981" s="29">
        <v>316134</v>
      </c>
      <c r="I981" s="29">
        <v>319015</v>
      </c>
      <c r="J981" s="29">
        <v>319014</v>
      </c>
      <c r="K981" s="29">
        <v>319014</v>
      </c>
      <c r="L981" s="29">
        <v>319014</v>
      </c>
      <c r="M981" s="29">
        <v>332544</v>
      </c>
      <c r="N981" s="29">
        <v>317732</v>
      </c>
      <c r="O981" s="29">
        <v>317732</v>
      </c>
      <c r="P981" s="29">
        <v>317732</v>
      </c>
      <c r="Q981" s="29">
        <v>320148</v>
      </c>
      <c r="R981" s="29">
        <v>340637</v>
      </c>
      <c r="S981" s="29">
        <v>0</v>
      </c>
      <c r="T981" s="29">
        <v>0</v>
      </c>
      <c r="U981" s="29">
        <v>0</v>
      </c>
    </row>
    <row r="982" spans="1:21" x14ac:dyDescent="0.2">
      <c r="A982" s="1">
        <v>160</v>
      </c>
      <c r="B982" s="1">
        <v>11601010</v>
      </c>
      <c r="C982" s="1">
        <v>50128</v>
      </c>
      <c r="D982" s="1">
        <v>500</v>
      </c>
      <c r="F982" s="25">
        <v>50128</v>
      </c>
      <c r="G982" s="25" t="s">
        <v>29</v>
      </c>
      <c r="H982" s="30">
        <v>0</v>
      </c>
      <c r="I982" s="30">
        <v>0</v>
      </c>
      <c r="J982" s="30">
        <v>0</v>
      </c>
      <c r="K982" s="30">
        <v>0</v>
      </c>
      <c r="L982" s="30">
        <v>0</v>
      </c>
      <c r="M982" s="30">
        <v>0</v>
      </c>
      <c r="N982" s="30">
        <v>0</v>
      </c>
      <c r="O982" s="30">
        <v>0</v>
      </c>
      <c r="P982" s="29">
        <v>0</v>
      </c>
      <c r="Q982" s="29">
        <v>0</v>
      </c>
      <c r="R982" s="29">
        <v>0</v>
      </c>
      <c r="S982" s="29">
        <v>0</v>
      </c>
      <c r="T982" s="29">
        <v>0</v>
      </c>
      <c r="U982" s="29">
        <v>0</v>
      </c>
    </row>
    <row r="983" spans="1:21" x14ac:dyDescent="0.2">
      <c r="A983" s="1">
        <v>160</v>
      </c>
      <c r="B983" s="1">
        <v>11601010</v>
      </c>
      <c r="C983" s="1">
        <v>50130</v>
      </c>
      <c r="D983" s="1">
        <v>501</v>
      </c>
      <c r="F983" s="25">
        <v>50130</v>
      </c>
      <c r="G983" s="25" t="s">
        <v>30</v>
      </c>
      <c r="H983" s="29">
        <v>800</v>
      </c>
      <c r="I983" s="29">
        <v>800</v>
      </c>
      <c r="J983" s="29">
        <v>0</v>
      </c>
      <c r="K983" s="29">
        <v>0</v>
      </c>
      <c r="L983" s="29">
        <v>0</v>
      </c>
      <c r="M983" s="29">
        <v>0</v>
      </c>
      <c r="N983" s="29">
        <v>0</v>
      </c>
      <c r="O983" s="29">
        <v>0</v>
      </c>
      <c r="P983" s="29">
        <v>0</v>
      </c>
      <c r="Q983" s="29">
        <v>0</v>
      </c>
      <c r="R983" s="29">
        <v>0</v>
      </c>
      <c r="S983" s="29">
        <v>0</v>
      </c>
      <c r="T983" s="29">
        <v>0</v>
      </c>
      <c r="U983" s="29">
        <v>0</v>
      </c>
    </row>
    <row r="984" spans="1:21" x14ac:dyDescent="0.2">
      <c r="A984" s="1">
        <v>160</v>
      </c>
      <c r="B984" s="1">
        <v>11601010</v>
      </c>
      <c r="C984" s="1">
        <v>50132</v>
      </c>
      <c r="D984" s="1">
        <v>502</v>
      </c>
      <c r="F984" s="25">
        <v>50132</v>
      </c>
      <c r="G984" s="25" t="s">
        <v>31</v>
      </c>
      <c r="H984" s="29">
        <v>0</v>
      </c>
      <c r="I984" s="29">
        <v>0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7500</v>
      </c>
      <c r="Q984" s="29">
        <v>0</v>
      </c>
      <c r="R984" s="29">
        <v>0</v>
      </c>
      <c r="S984" s="29">
        <v>0</v>
      </c>
      <c r="T984" s="29">
        <v>0</v>
      </c>
      <c r="U984" s="29">
        <v>0</v>
      </c>
    </row>
    <row r="985" spans="1:21" x14ac:dyDescent="0.2">
      <c r="A985" s="1">
        <v>160</v>
      </c>
      <c r="B985" s="1">
        <v>11601010</v>
      </c>
      <c r="C985" s="1">
        <v>52265</v>
      </c>
      <c r="D985" s="1">
        <v>520</v>
      </c>
      <c r="F985" s="25">
        <v>52265</v>
      </c>
      <c r="G985" s="25" t="s">
        <v>242</v>
      </c>
      <c r="H985" s="29">
        <v>0</v>
      </c>
      <c r="I985" s="29">
        <v>0</v>
      </c>
      <c r="J985" s="29">
        <v>0</v>
      </c>
      <c r="K985" s="29">
        <v>0</v>
      </c>
      <c r="L985" s="29">
        <v>0</v>
      </c>
      <c r="M985" s="29">
        <v>0</v>
      </c>
      <c r="N985" s="29">
        <v>0</v>
      </c>
      <c r="O985" s="29">
        <v>0</v>
      </c>
      <c r="P985" s="29">
        <v>0</v>
      </c>
      <c r="Q985" s="29">
        <v>0</v>
      </c>
      <c r="R985" s="29">
        <v>0</v>
      </c>
      <c r="S985" s="29">
        <v>0</v>
      </c>
      <c r="T985" s="29">
        <v>0</v>
      </c>
      <c r="U985" s="29">
        <v>0</v>
      </c>
    </row>
    <row r="986" spans="1:21" x14ac:dyDescent="0.2">
      <c r="A986" s="1">
        <v>160</v>
      </c>
      <c r="B986" s="1">
        <v>11601010</v>
      </c>
      <c r="C986" s="1">
        <v>54410</v>
      </c>
      <c r="D986" s="1">
        <v>540</v>
      </c>
      <c r="F986" s="25">
        <v>54410</v>
      </c>
      <c r="G986" s="25" t="s">
        <v>35</v>
      </c>
      <c r="H986" s="29">
        <v>0</v>
      </c>
      <c r="I986" s="29">
        <v>0</v>
      </c>
      <c r="J986" s="29">
        <v>0</v>
      </c>
      <c r="K986" s="29">
        <v>0</v>
      </c>
      <c r="L986" s="29">
        <v>0</v>
      </c>
      <c r="M986" s="29">
        <v>0</v>
      </c>
      <c r="N986" s="29">
        <v>0</v>
      </c>
      <c r="O986" s="29">
        <v>0</v>
      </c>
      <c r="P986" s="29">
        <v>0</v>
      </c>
      <c r="Q986" s="29">
        <v>0</v>
      </c>
      <c r="R986" s="29">
        <v>0</v>
      </c>
      <c r="S986" s="29">
        <v>0</v>
      </c>
      <c r="T986" s="29">
        <v>0</v>
      </c>
      <c r="U986" s="29">
        <v>0</v>
      </c>
    </row>
    <row r="987" spans="1:21" x14ac:dyDescent="0.2">
      <c r="A987" s="1">
        <v>160</v>
      </c>
      <c r="B987" s="1">
        <v>11601010</v>
      </c>
      <c r="C987" s="1">
        <v>54411</v>
      </c>
      <c r="D987" s="1">
        <v>540</v>
      </c>
      <c r="F987" s="25">
        <v>54411</v>
      </c>
      <c r="G987" s="25" t="s">
        <v>59</v>
      </c>
      <c r="H987" s="29">
        <v>4860</v>
      </c>
      <c r="I987" s="29">
        <v>4860</v>
      </c>
      <c r="J987" s="29">
        <v>4860</v>
      </c>
      <c r="K987" s="29">
        <v>4860</v>
      </c>
      <c r="L987" s="29">
        <v>4860</v>
      </c>
      <c r="M987" s="29">
        <v>4860</v>
      </c>
      <c r="N987" s="29">
        <v>4860</v>
      </c>
      <c r="O987" s="29">
        <v>4860</v>
      </c>
      <c r="P987" s="29">
        <v>2500</v>
      </c>
      <c r="Q987" s="29">
        <v>1000</v>
      </c>
      <c r="R987" s="29">
        <v>500</v>
      </c>
      <c r="S987" s="29">
        <v>0</v>
      </c>
      <c r="T987" s="29">
        <v>0</v>
      </c>
      <c r="U987" s="29">
        <v>0</v>
      </c>
    </row>
    <row r="988" spans="1:21" x14ac:dyDescent="0.2">
      <c r="A988" s="1">
        <v>160</v>
      </c>
      <c r="B988" s="1">
        <v>11601010</v>
      </c>
      <c r="C988" s="1">
        <v>55520</v>
      </c>
      <c r="D988" s="1">
        <v>550</v>
      </c>
      <c r="F988" s="25">
        <v>55520</v>
      </c>
      <c r="G988" s="25" t="s">
        <v>36</v>
      </c>
      <c r="H988" s="29">
        <v>4860</v>
      </c>
      <c r="I988" s="29">
        <v>4860</v>
      </c>
      <c r="J988" s="29">
        <v>2000</v>
      </c>
      <c r="K988" s="29">
        <v>2000</v>
      </c>
      <c r="L988" s="29">
        <v>2000</v>
      </c>
      <c r="M988" s="29">
        <v>2000</v>
      </c>
      <c r="N988" s="29">
        <v>2000</v>
      </c>
      <c r="O988" s="29">
        <v>2000</v>
      </c>
      <c r="P988" s="29">
        <v>2000</v>
      </c>
      <c r="Q988" s="29">
        <v>0</v>
      </c>
      <c r="R988" s="29">
        <v>0</v>
      </c>
      <c r="S988" s="29">
        <v>0</v>
      </c>
      <c r="T988" s="29">
        <v>0</v>
      </c>
      <c r="U988" s="29">
        <v>0</v>
      </c>
    </row>
    <row r="989" spans="1:21" x14ac:dyDescent="0.2">
      <c r="A989" s="1">
        <v>160</v>
      </c>
      <c r="B989" s="1">
        <v>11601010</v>
      </c>
      <c r="C989" s="1">
        <v>55579</v>
      </c>
      <c r="D989" s="1">
        <v>550</v>
      </c>
      <c r="F989" s="25">
        <v>55579</v>
      </c>
      <c r="G989" s="25" t="s">
        <v>84</v>
      </c>
      <c r="H989" s="29">
        <v>720</v>
      </c>
      <c r="I989" s="29">
        <v>720</v>
      </c>
      <c r="J989" s="29">
        <v>100</v>
      </c>
      <c r="K989" s="29">
        <v>100</v>
      </c>
      <c r="L989" s="29">
        <v>0</v>
      </c>
      <c r="M989" s="29">
        <v>0</v>
      </c>
      <c r="N989" s="29">
        <v>0</v>
      </c>
      <c r="O989" s="29">
        <v>0</v>
      </c>
      <c r="P989" s="29">
        <v>0</v>
      </c>
      <c r="Q989" s="29">
        <v>0</v>
      </c>
      <c r="R989" s="29">
        <v>0</v>
      </c>
      <c r="S989" s="29">
        <v>0</v>
      </c>
      <c r="T989" s="29">
        <v>0</v>
      </c>
      <c r="U989" s="29">
        <v>0</v>
      </c>
    </row>
    <row r="990" spans="1:21" x14ac:dyDescent="0.2">
      <c r="A990" s="1">
        <v>160</v>
      </c>
      <c r="B990" s="1">
        <v>11601010</v>
      </c>
      <c r="C990" s="1">
        <v>55586</v>
      </c>
      <c r="D990" s="1">
        <v>550</v>
      </c>
      <c r="F990" s="25">
        <v>55586</v>
      </c>
      <c r="G990" s="25" t="s">
        <v>243</v>
      </c>
      <c r="H990" s="29">
        <v>630</v>
      </c>
      <c r="I990" s="29">
        <v>630</v>
      </c>
      <c r="J990" s="29">
        <v>0</v>
      </c>
      <c r="K990" s="29">
        <v>0</v>
      </c>
      <c r="L990" s="29">
        <v>0</v>
      </c>
      <c r="M990" s="29">
        <v>0</v>
      </c>
      <c r="N990" s="29">
        <v>0</v>
      </c>
      <c r="O990" s="29">
        <v>0</v>
      </c>
      <c r="P990" s="29">
        <v>0</v>
      </c>
      <c r="Q990" s="29">
        <v>0</v>
      </c>
      <c r="R990" s="29">
        <v>0</v>
      </c>
      <c r="S990" s="29">
        <v>0</v>
      </c>
      <c r="T990" s="29">
        <v>0</v>
      </c>
      <c r="U990" s="29">
        <v>0</v>
      </c>
    </row>
    <row r="991" spans="1:21" x14ac:dyDescent="0.2">
      <c r="A991" s="1">
        <v>160</v>
      </c>
      <c r="B991" s="1">
        <v>11601010</v>
      </c>
      <c r="C991" s="1">
        <v>55594</v>
      </c>
      <c r="D991" s="1">
        <v>550</v>
      </c>
      <c r="F991" s="25">
        <v>55594</v>
      </c>
      <c r="G991" s="25" t="s">
        <v>104</v>
      </c>
      <c r="H991" s="29">
        <v>1620</v>
      </c>
      <c r="I991" s="29">
        <v>1620</v>
      </c>
      <c r="J991" s="29">
        <v>800</v>
      </c>
      <c r="K991" s="29">
        <v>500</v>
      </c>
      <c r="L991" s="29">
        <v>500</v>
      </c>
      <c r="M991" s="29">
        <v>500</v>
      </c>
      <c r="N991" s="29">
        <v>500</v>
      </c>
      <c r="O991" s="29">
        <v>500</v>
      </c>
      <c r="P991" s="29">
        <v>500</v>
      </c>
      <c r="Q991" s="29">
        <v>500</v>
      </c>
      <c r="R991" s="29">
        <v>0</v>
      </c>
      <c r="S991" s="29">
        <v>0</v>
      </c>
      <c r="T991" s="29">
        <v>0</v>
      </c>
      <c r="U991" s="29">
        <v>0</v>
      </c>
    </row>
    <row r="992" spans="1:21" x14ac:dyDescent="0.2">
      <c r="A992" s="1">
        <v>160</v>
      </c>
      <c r="B992" s="1">
        <v>11601010</v>
      </c>
      <c r="C992" s="1">
        <v>56610</v>
      </c>
      <c r="D992" s="1">
        <v>560</v>
      </c>
      <c r="F992" s="25">
        <v>56610</v>
      </c>
      <c r="G992" s="25" t="s">
        <v>38</v>
      </c>
      <c r="H992" s="29">
        <v>1620</v>
      </c>
      <c r="I992" s="29">
        <v>1620</v>
      </c>
      <c r="J992" s="29">
        <v>1000</v>
      </c>
      <c r="K992" s="29">
        <v>500</v>
      </c>
      <c r="L992" s="29">
        <v>500</v>
      </c>
      <c r="M992" s="29">
        <v>500</v>
      </c>
      <c r="N992" s="29">
        <v>500</v>
      </c>
      <c r="O992" s="29">
        <v>500</v>
      </c>
      <c r="P992" s="29">
        <v>500</v>
      </c>
      <c r="Q992" s="29">
        <v>500</v>
      </c>
      <c r="R992" s="29">
        <v>500</v>
      </c>
      <c r="S992" s="29">
        <v>0</v>
      </c>
      <c r="T992" s="29">
        <v>0</v>
      </c>
      <c r="U992" s="29">
        <v>0</v>
      </c>
    </row>
    <row r="993" spans="1:21" x14ac:dyDescent="0.2">
      <c r="A993" s="1">
        <v>160</v>
      </c>
      <c r="B993" s="1">
        <v>11601010</v>
      </c>
      <c r="C993" s="1">
        <v>56615</v>
      </c>
      <c r="D993" s="1">
        <v>560</v>
      </c>
      <c r="F993" s="25">
        <v>56615</v>
      </c>
      <c r="G993" s="25" t="s">
        <v>39</v>
      </c>
      <c r="H993" s="29">
        <v>5556</v>
      </c>
      <c r="I993" s="29">
        <v>5556</v>
      </c>
      <c r="J993" s="29">
        <v>1000</v>
      </c>
      <c r="K993" s="29">
        <v>1000</v>
      </c>
      <c r="L993" s="29">
        <v>1000</v>
      </c>
      <c r="M993" s="29">
        <v>1000</v>
      </c>
      <c r="N993" s="29">
        <v>1000</v>
      </c>
      <c r="O993" s="29">
        <v>1000</v>
      </c>
      <c r="P993" s="29">
        <v>1000</v>
      </c>
      <c r="Q993" s="29">
        <v>0</v>
      </c>
      <c r="R993" s="29">
        <v>0</v>
      </c>
      <c r="S993" s="29">
        <v>0</v>
      </c>
      <c r="T993" s="29">
        <v>0</v>
      </c>
      <c r="U993" s="29">
        <v>0</v>
      </c>
    </row>
    <row r="994" spans="1:21" x14ac:dyDescent="0.2">
      <c r="A994" s="1">
        <v>160</v>
      </c>
      <c r="B994" s="1">
        <v>11601010</v>
      </c>
      <c r="C994" s="1">
        <v>56623</v>
      </c>
      <c r="D994" s="1">
        <v>560</v>
      </c>
      <c r="F994" s="25">
        <v>56623</v>
      </c>
      <c r="G994" s="25" t="s">
        <v>96</v>
      </c>
      <c r="H994" s="29">
        <v>2025</v>
      </c>
      <c r="I994" s="29">
        <v>2025</v>
      </c>
      <c r="J994" s="29">
        <v>1000</v>
      </c>
      <c r="K994" s="29">
        <v>1000</v>
      </c>
      <c r="L994" s="29">
        <v>500</v>
      </c>
      <c r="M994" s="29">
        <v>500</v>
      </c>
      <c r="N994" s="29">
        <v>500</v>
      </c>
      <c r="O994" s="29">
        <v>500</v>
      </c>
      <c r="P994" s="29">
        <v>500</v>
      </c>
      <c r="Q994" s="29">
        <v>500</v>
      </c>
      <c r="R994" s="29">
        <v>0</v>
      </c>
      <c r="S994" s="29">
        <v>0</v>
      </c>
      <c r="T994" s="29">
        <v>0</v>
      </c>
      <c r="U994" s="29">
        <v>0</v>
      </c>
    </row>
    <row r="995" spans="1:21" x14ac:dyDescent="0.2">
      <c r="A995" s="1">
        <v>160</v>
      </c>
      <c r="B995" s="1">
        <v>11601010</v>
      </c>
      <c r="C995" s="1">
        <v>56638</v>
      </c>
      <c r="D995" s="1">
        <v>560</v>
      </c>
      <c r="F995" s="25">
        <v>56638</v>
      </c>
      <c r="G995" s="25" t="s">
        <v>136</v>
      </c>
      <c r="H995" s="29">
        <v>4500</v>
      </c>
      <c r="I995" s="29">
        <v>4500</v>
      </c>
      <c r="J995" s="29">
        <v>0</v>
      </c>
      <c r="K995" s="29">
        <v>0</v>
      </c>
      <c r="L995" s="29">
        <v>0</v>
      </c>
      <c r="M995" s="29">
        <v>0</v>
      </c>
      <c r="N995" s="29">
        <v>0</v>
      </c>
      <c r="O995" s="29">
        <v>0</v>
      </c>
      <c r="P995" s="29">
        <v>0</v>
      </c>
      <c r="Q995" s="29">
        <v>0</v>
      </c>
      <c r="R995" s="29">
        <v>0</v>
      </c>
      <c r="S995" s="29">
        <v>0</v>
      </c>
      <c r="T995" s="29">
        <v>0</v>
      </c>
      <c r="U995" s="29">
        <v>0</v>
      </c>
    </row>
    <row r="996" spans="1:21" x14ac:dyDescent="0.2">
      <c r="A996" s="1">
        <v>160</v>
      </c>
      <c r="B996" s="1">
        <v>11601010</v>
      </c>
      <c r="C996" s="1">
        <v>56650</v>
      </c>
      <c r="D996" s="1">
        <v>560</v>
      </c>
      <c r="F996" s="25">
        <v>56650</v>
      </c>
      <c r="G996" s="25" t="s">
        <v>73</v>
      </c>
      <c r="H996" s="29">
        <v>810</v>
      </c>
      <c r="I996" s="29">
        <v>810</v>
      </c>
      <c r="J996" s="29">
        <v>400</v>
      </c>
      <c r="K996" s="29">
        <v>250</v>
      </c>
      <c r="L996" s="29">
        <v>100</v>
      </c>
      <c r="M996" s="29">
        <v>100</v>
      </c>
      <c r="N996" s="29">
        <v>100</v>
      </c>
      <c r="O996" s="29">
        <v>100</v>
      </c>
      <c r="P996" s="29">
        <v>100</v>
      </c>
      <c r="Q996" s="29">
        <v>100</v>
      </c>
      <c r="R996" s="29">
        <v>100</v>
      </c>
      <c r="S996" s="29">
        <v>0</v>
      </c>
      <c r="T996" s="29">
        <v>0</v>
      </c>
      <c r="U996" s="29">
        <v>0</v>
      </c>
    </row>
    <row r="997" spans="1:21" x14ac:dyDescent="0.2">
      <c r="A997" s="1">
        <v>160</v>
      </c>
      <c r="B997" s="1">
        <v>11601010</v>
      </c>
      <c r="C997" s="1">
        <v>56655</v>
      </c>
      <c r="D997" s="1">
        <v>560</v>
      </c>
      <c r="F997" s="25">
        <v>56655</v>
      </c>
      <c r="G997" s="25" t="s">
        <v>40</v>
      </c>
      <c r="H997" s="29">
        <v>3447</v>
      </c>
      <c r="I997" s="29">
        <v>3447</v>
      </c>
      <c r="J997" s="29">
        <v>3000</v>
      </c>
      <c r="K997" s="29">
        <v>3000</v>
      </c>
      <c r="L997" s="29">
        <v>3000</v>
      </c>
      <c r="M997" s="29">
        <v>3000</v>
      </c>
      <c r="N997" s="29">
        <v>3000</v>
      </c>
      <c r="O997" s="29">
        <v>3000</v>
      </c>
      <c r="P997" s="29">
        <v>1500</v>
      </c>
      <c r="Q997" s="29">
        <v>1500</v>
      </c>
      <c r="R997" s="29">
        <v>1500</v>
      </c>
      <c r="S997" s="29">
        <v>0</v>
      </c>
      <c r="T997" s="29">
        <v>0</v>
      </c>
      <c r="U997" s="29">
        <v>0</v>
      </c>
    </row>
    <row r="998" spans="1:21" x14ac:dyDescent="0.2">
      <c r="A998" s="1">
        <v>160</v>
      </c>
      <c r="B998" s="1">
        <v>11601010</v>
      </c>
      <c r="C998" s="1">
        <v>56656</v>
      </c>
      <c r="D998" s="1">
        <v>560</v>
      </c>
      <c r="F998" s="25">
        <v>56656</v>
      </c>
      <c r="G998" s="25" t="s">
        <v>41</v>
      </c>
      <c r="H998" s="29">
        <v>3600</v>
      </c>
      <c r="I998" s="29">
        <v>3600</v>
      </c>
      <c r="J998" s="29">
        <v>1000</v>
      </c>
      <c r="K998" s="29">
        <v>1000</v>
      </c>
      <c r="L998" s="29">
        <v>0</v>
      </c>
      <c r="M998" s="29">
        <v>0</v>
      </c>
      <c r="N998" s="29">
        <v>0</v>
      </c>
      <c r="O998" s="29">
        <v>3500</v>
      </c>
      <c r="P998" s="29">
        <v>3500</v>
      </c>
      <c r="Q998" s="29">
        <v>3500</v>
      </c>
      <c r="R998" s="29">
        <v>0</v>
      </c>
      <c r="S998" s="29">
        <v>0</v>
      </c>
      <c r="T998" s="29">
        <v>0</v>
      </c>
      <c r="U998" s="29">
        <v>0</v>
      </c>
    </row>
    <row r="999" spans="1:21" x14ac:dyDescent="0.2">
      <c r="A999" s="1">
        <v>160</v>
      </c>
      <c r="B999" s="1">
        <v>11601010</v>
      </c>
      <c r="C999" s="1">
        <v>56677</v>
      </c>
      <c r="D999" s="1">
        <v>560</v>
      </c>
      <c r="F999" s="25">
        <v>56677</v>
      </c>
      <c r="G999" s="25" t="s">
        <v>44</v>
      </c>
      <c r="H999" s="29">
        <v>37665</v>
      </c>
      <c r="I999" s="29">
        <v>37665</v>
      </c>
      <c r="J999" s="29">
        <v>37665</v>
      </c>
      <c r="K999" s="29">
        <v>37665</v>
      </c>
      <c r="L999" s="29">
        <v>37665</v>
      </c>
      <c r="M999" s="29">
        <v>37665</v>
      </c>
      <c r="N999" s="29">
        <v>37665</v>
      </c>
      <c r="O999" s="29">
        <v>37665</v>
      </c>
      <c r="P999" s="29">
        <v>37665</v>
      </c>
      <c r="Q999" s="29">
        <v>37665</v>
      </c>
      <c r="R999" s="29">
        <v>40000</v>
      </c>
      <c r="S999" s="29">
        <v>0</v>
      </c>
      <c r="T999" s="29">
        <v>0</v>
      </c>
      <c r="U999" s="29">
        <v>0</v>
      </c>
    </row>
    <row r="1000" spans="1:21" x14ac:dyDescent="0.2">
      <c r="A1000" s="1">
        <v>160</v>
      </c>
      <c r="B1000" s="1">
        <v>11601010</v>
      </c>
      <c r="C1000" s="1">
        <v>56694</v>
      </c>
      <c r="D1000" s="1">
        <v>560</v>
      </c>
      <c r="F1000" s="25">
        <v>56694</v>
      </c>
      <c r="G1000" s="25" t="s">
        <v>45</v>
      </c>
      <c r="H1000" s="29">
        <v>143477</v>
      </c>
      <c r="I1000" s="29">
        <v>143477</v>
      </c>
      <c r="J1000" s="29">
        <v>143477</v>
      </c>
      <c r="K1000" s="29">
        <v>143477</v>
      </c>
      <c r="L1000" s="29">
        <v>143477</v>
      </c>
      <c r="M1000" s="29">
        <v>141477</v>
      </c>
      <c r="N1000" s="29">
        <v>141477</v>
      </c>
      <c r="O1000" s="29">
        <v>180000</v>
      </c>
      <c r="P1000" s="29">
        <v>180000</v>
      </c>
      <c r="Q1000" s="29">
        <v>141000</v>
      </c>
      <c r="R1000" s="29">
        <v>120000</v>
      </c>
      <c r="S1000" s="29">
        <v>0</v>
      </c>
      <c r="T1000" s="29">
        <v>0</v>
      </c>
      <c r="U1000" s="29">
        <v>0</v>
      </c>
    </row>
    <row r="1001" spans="1:21" x14ac:dyDescent="0.2">
      <c r="A1001" s="1">
        <v>160</v>
      </c>
      <c r="B1001" s="1">
        <v>11601010</v>
      </c>
      <c r="C1001" s="1">
        <v>56695</v>
      </c>
      <c r="D1001" s="1">
        <v>560</v>
      </c>
      <c r="F1001" s="25">
        <v>56695</v>
      </c>
      <c r="G1001" s="25" t="s">
        <v>74</v>
      </c>
      <c r="H1001" s="29">
        <v>0</v>
      </c>
      <c r="I1001" s="29">
        <v>0</v>
      </c>
      <c r="J1001" s="29">
        <v>0</v>
      </c>
      <c r="K1001" s="29">
        <v>0</v>
      </c>
      <c r="L1001" s="29">
        <v>0</v>
      </c>
      <c r="M1001" s="29">
        <v>0</v>
      </c>
      <c r="N1001" s="29">
        <v>14812</v>
      </c>
      <c r="O1001" s="29">
        <v>14812</v>
      </c>
      <c r="P1001" s="29">
        <v>14812</v>
      </c>
      <c r="Q1001" s="29">
        <v>14812</v>
      </c>
      <c r="R1001" s="29">
        <v>11000</v>
      </c>
      <c r="S1001" s="29">
        <v>0</v>
      </c>
      <c r="T1001" s="29">
        <v>0</v>
      </c>
      <c r="U1001" s="29">
        <v>0</v>
      </c>
    </row>
    <row r="1002" spans="1:21" ht="15" thickBot="1" x14ac:dyDescent="0.25">
      <c r="A1002" s="1" t="s">
        <v>47</v>
      </c>
    </row>
    <row r="1003" spans="1:21" ht="15" thickTop="1" x14ac:dyDescent="0.2">
      <c r="A1003" s="1" t="s">
        <v>47</v>
      </c>
      <c r="B1003" s="1">
        <v>11601010</v>
      </c>
      <c r="C1003" s="31"/>
      <c r="D1003" s="31"/>
      <c r="E1003" s="31"/>
      <c r="F1003" s="32" t="s">
        <v>244</v>
      </c>
      <c r="G1003" s="32"/>
      <c r="H1003" s="33">
        <f>SUM(H981:H1002)</f>
        <v>532324</v>
      </c>
      <c r="I1003" s="33">
        <f t="shared" ref="I1003:S1003" si="203">SUM(I981:I1002)</f>
        <v>535205</v>
      </c>
      <c r="J1003" s="33">
        <f t="shared" si="203"/>
        <v>515316</v>
      </c>
      <c r="K1003" s="33">
        <f t="shared" si="203"/>
        <v>514366</v>
      </c>
      <c r="L1003" s="33">
        <f t="shared" si="203"/>
        <v>512616</v>
      </c>
      <c r="M1003" s="33">
        <f t="shared" si="203"/>
        <v>524146</v>
      </c>
      <c r="N1003" s="33">
        <f t="shared" si="203"/>
        <v>524146</v>
      </c>
      <c r="O1003" s="33">
        <f t="shared" si="203"/>
        <v>566169</v>
      </c>
      <c r="P1003" s="33">
        <f t="shared" si="203"/>
        <v>569809</v>
      </c>
      <c r="Q1003" s="33">
        <f t="shared" si="203"/>
        <v>521225</v>
      </c>
      <c r="R1003" s="33">
        <f t="shared" si="203"/>
        <v>514237</v>
      </c>
      <c r="S1003" s="33">
        <f t="shared" si="203"/>
        <v>0</v>
      </c>
      <c r="T1003" s="33">
        <f t="shared" ref="T1003" si="204">SUM(T981:T1002)</f>
        <v>0</v>
      </c>
      <c r="U1003" s="33">
        <f t="shared" ref="U1003" si="205">SUM(U981:U1002)</f>
        <v>0</v>
      </c>
    </row>
    <row r="1005" spans="1:21" x14ac:dyDescent="0.2">
      <c r="A1005" s="1" t="s">
        <v>47</v>
      </c>
      <c r="F1005" s="28" t="s">
        <v>245</v>
      </c>
      <c r="H1005" s="30"/>
      <c r="I1005" s="30"/>
      <c r="J1005" s="30"/>
      <c r="K1005" s="30"/>
      <c r="L1005" s="30"/>
      <c r="M1005" s="30"/>
      <c r="N1005" s="30"/>
      <c r="O1005" s="30"/>
    </row>
    <row r="1006" spans="1:21" x14ac:dyDescent="0.2">
      <c r="A1006" s="1">
        <v>160</v>
      </c>
      <c r="B1006" s="1">
        <v>11601180</v>
      </c>
      <c r="C1006" s="1">
        <v>50110</v>
      </c>
      <c r="D1006" s="1">
        <v>500</v>
      </c>
      <c r="F1006" s="25">
        <v>50110</v>
      </c>
      <c r="G1006" s="25" t="s">
        <v>28</v>
      </c>
      <c r="H1006" s="30">
        <v>0</v>
      </c>
      <c r="I1006" s="30">
        <v>0</v>
      </c>
      <c r="J1006" s="30">
        <v>0</v>
      </c>
      <c r="K1006" s="30">
        <v>0</v>
      </c>
      <c r="L1006" s="30">
        <v>0</v>
      </c>
      <c r="M1006" s="30">
        <v>0</v>
      </c>
      <c r="N1006" s="30">
        <v>0</v>
      </c>
      <c r="O1006" s="30">
        <v>0</v>
      </c>
      <c r="P1006" s="29">
        <v>0</v>
      </c>
      <c r="Q1006" s="29">
        <v>0</v>
      </c>
      <c r="R1006" s="29">
        <v>0</v>
      </c>
      <c r="S1006" s="29">
        <v>0</v>
      </c>
      <c r="T1006" s="29">
        <v>0</v>
      </c>
      <c r="U1006" s="29">
        <v>0</v>
      </c>
    </row>
    <row r="1007" spans="1:21" x14ac:dyDescent="0.2">
      <c r="A1007" s="1">
        <v>160</v>
      </c>
      <c r="B1007" s="1">
        <v>11601180</v>
      </c>
      <c r="C1007" s="1">
        <v>50130</v>
      </c>
      <c r="D1007" s="1">
        <v>501</v>
      </c>
      <c r="F1007" s="25">
        <v>50130</v>
      </c>
      <c r="G1007" s="25" t="s">
        <v>30</v>
      </c>
      <c r="H1007" s="30">
        <v>0</v>
      </c>
      <c r="I1007" s="30">
        <v>0</v>
      </c>
      <c r="J1007" s="30">
        <v>0</v>
      </c>
      <c r="K1007" s="30">
        <v>0</v>
      </c>
      <c r="L1007" s="30">
        <v>0</v>
      </c>
      <c r="M1007" s="30">
        <v>0</v>
      </c>
      <c r="N1007" s="30">
        <v>0</v>
      </c>
      <c r="O1007" s="30">
        <v>0</v>
      </c>
      <c r="P1007" s="29">
        <v>0</v>
      </c>
      <c r="Q1007" s="29">
        <v>0</v>
      </c>
      <c r="R1007" s="29">
        <v>0</v>
      </c>
      <c r="S1007" s="29">
        <v>0</v>
      </c>
      <c r="T1007" s="29">
        <v>0</v>
      </c>
      <c r="U1007" s="29">
        <v>0</v>
      </c>
    </row>
    <row r="1008" spans="1:21" x14ac:dyDescent="0.2">
      <c r="A1008" s="1">
        <v>160</v>
      </c>
      <c r="B1008" s="1">
        <v>11601180</v>
      </c>
      <c r="C1008" s="1">
        <v>50132</v>
      </c>
      <c r="D1008" s="1">
        <v>502</v>
      </c>
      <c r="F1008" s="25">
        <v>50132</v>
      </c>
      <c r="G1008" s="25" t="s">
        <v>31</v>
      </c>
      <c r="H1008" s="30">
        <v>0</v>
      </c>
      <c r="I1008" s="30">
        <v>0</v>
      </c>
      <c r="J1008" s="30">
        <v>0</v>
      </c>
      <c r="K1008" s="30">
        <v>0</v>
      </c>
      <c r="L1008" s="30">
        <v>0</v>
      </c>
      <c r="M1008" s="30">
        <v>0</v>
      </c>
      <c r="N1008" s="30">
        <v>0</v>
      </c>
      <c r="O1008" s="30">
        <v>0</v>
      </c>
      <c r="P1008" s="29">
        <v>0</v>
      </c>
      <c r="Q1008" s="29">
        <v>0</v>
      </c>
      <c r="R1008" s="29">
        <v>0</v>
      </c>
      <c r="S1008" s="29">
        <v>0</v>
      </c>
      <c r="T1008" s="29">
        <v>0</v>
      </c>
      <c r="U1008" s="29">
        <v>0</v>
      </c>
    </row>
    <row r="1009" spans="1:21" x14ac:dyDescent="0.2">
      <c r="A1009" s="1">
        <v>160</v>
      </c>
      <c r="B1009" s="1">
        <v>11601180</v>
      </c>
      <c r="C1009" s="1">
        <v>54411</v>
      </c>
      <c r="D1009" s="1">
        <v>540</v>
      </c>
      <c r="F1009" s="25">
        <v>54411</v>
      </c>
      <c r="G1009" s="25" t="s">
        <v>59</v>
      </c>
      <c r="H1009" s="30">
        <v>0</v>
      </c>
      <c r="I1009" s="30">
        <v>0</v>
      </c>
      <c r="J1009" s="30">
        <v>0</v>
      </c>
      <c r="K1009" s="30">
        <v>0</v>
      </c>
      <c r="L1009" s="30">
        <v>0</v>
      </c>
      <c r="M1009" s="30">
        <v>0</v>
      </c>
      <c r="N1009" s="30">
        <v>0</v>
      </c>
      <c r="O1009" s="30">
        <v>0</v>
      </c>
      <c r="P1009" s="29">
        <v>0</v>
      </c>
      <c r="Q1009" s="29">
        <v>0</v>
      </c>
      <c r="R1009" s="29">
        <v>0</v>
      </c>
      <c r="S1009" s="29">
        <v>0</v>
      </c>
      <c r="T1009" s="29">
        <v>0</v>
      </c>
      <c r="U1009" s="29">
        <v>0</v>
      </c>
    </row>
    <row r="1010" spans="1:21" x14ac:dyDescent="0.2">
      <c r="A1010" s="1">
        <v>160</v>
      </c>
      <c r="B1010" s="1">
        <v>11601180</v>
      </c>
      <c r="C1010" s="1">
        <v>55586</v>
      </c>
      <c r="D1010" s="1">
        <v>550</v>
      </c>
      <c r="F1010" s="25">
        <v>55586</v>
      </c>
      <c r="G1010" s="25" t="s">
        <v>243</v>
      </c>
      <c r="H1010" s="30">
        <v>0</v>
      </c>
      <c r="I1010" s="30">
        <v>0</v>
      </c>
      <c r="J1010" s="30">
        <v>0</v>
      </c>
      <c r="K1010" s="30">
        <v>0</v>
      </c>
      <c r="L1010" s="30">
        <v>0</v>
      </c>
      <c r="M1010" s="30">
        <v>0</v>
      </c>
      <c r="N1010" s="30">
        <v>0</v>
      </c>
      <c r="O1010" s="30">
        <v>0</v>
      </c>
      <c r="P1010" s="29">
        <v>0</v>
      </c>
      <c r="Q1010" s="29">
        <v>0</v>
      </c>
      <c r="R1010" s="29">
        <v>0</v>
      </c>
      <c r="S1010" s="29">
        <v>0</v>
      </c>
      <c r="T1010" s="29">
        <v>0</v>
      </c>
      <c r="U1010" s="29">
        <v>0</v>
      </c>
    </row>
    <row r="1011" spans="1:21" x14ac:dyDescent="0.2">
      <c r="A1011" s="1">
        <v>160</v>
      </c>
      <c r="B1011" s="1">
        <v>11601180</v>
      </c>
      <c r="C1011" s="1">
        <v>56655</v>
      </c>
      <c r="D1011" s="1">
        <v>560</v>
      </c>
      <c r="F1011" s="25">
        <v>56655</v>
      </c>
      <c r="G1011" s="25" t="s">
        <v>40</v>
      </c>
      <c r="H1011" s="30">
        <v>0</v>
      </c>
      <c r="I1011" s="30">
        <v>0</v>
      </c>
      <c r="J1011" s="30">
        <v>0</v>
      </c>
      <c r="K1011" s="30">
        <v>0</v>
      </c>
      <c r="L1011" s="30">
        <v>0</v>
      </c>
      <c r="M1011" s="30">
        <v>0</v>
      </c>
      <c r="N1011" s="30">
        <v>0</v>
      </c>
      <c r="O1011" s="30">
        <v>0</v>
      </c>
      <c r="P1011" s="29">
        <v>0</v>
      </c>
      <c r="Q1011" s="29">
        <v>0</v>
      </c>
      <c r="R1011" s="29">
        <v>0</v>
      </c>
      <c r="S1011" s="29">
        <v>0</v>
      </c>
      <c r="T1011" s="29">
        <v>0</v>
      </c>
      <c r="U1011" s="29">
        <v>0</v>
      </c>
    </row>
    <row r="1012" spans="1:21" ht="15" thickBot="1" x14ac:dyDescent="0.25">
      <c r="A1012" s="1" t="s">
        <v>47</v>
      </c>
      <c r="H1012" s="30"/>
      <c r="I1012" s="30"/>
      <c r="J1012" s="30"/>
      <c r="K1012" s="30"/>
      <c r="L1012" s="30"/>
      <c r="M1012" s="30"/>
      <c r="N1012" s="30"/>
      <c r="O1012" s="30"/>
    </row>
    <row r="1013" spans="1:21" ht="15" thickTop="1" x14ac:dyDescent="0.2">
      <c r="A1013" s="1" t="s">
        <v>47</v>
      </c>
      <c r="B1013" s="1">
        <v>11601180</v>
      </c>
      <c r="C1013" s="31"/>
      <c r="D1013" s="31"/>
      <c r="E1013" s="31"/>
      <c r="F1013" s="32" t="s">
        <v>246</v>
      </c>
      <c r="G1013" s="32"/>
      <c r="H1013" s="38">
        <f>SUM(H1006:H1012)</f>
        <v>0</v>
      </c>
      <c r="I1013" s="38">
        <f t="shared" ref="I1013:S1013" si="206">SUM(I1006:I1012)</f>
        <v>0</v>
      </c>
      <c r="J1013" s="38">
        <f t="shared" si="206"/>
        <v>0</v>
      </c>
      <c r="K1013" s="38">
        <f t="shared" si="206"/>
        <v>0</v>
      </c>
      <c r="L1013" s="38">
        <f t="shared" si="206"/>
        <v>0</v>
      </c>
      <c r="M1013" s="38">
        <f t="shared" si="206"/>
        <v>0</v>
      </c>
      <c r="N1013" s="38">
        <f t="shared" si="206"/>
        <v>0</v>
      </c>
      <c r="O1013" s="38">
        <f t="shared" si="206"/>
        <v>0</v>
      </c>
      <c r="P1013" s="33">
        <f t="shared" si="206"/>
        <v>0</v>
      </c>
      <c r="Q1013" s="33">
        <f t="shared" si="206"/>
        <v>0</v>
      </c>
      <c r="R1013" s="33">
        <f t="shared" si="206"/>
        <v>0</v>
      </c>
      <c r="S1013" s="33">
        <f t="shared" si="206"/>
        <v>0</v>
      </c>
      <c r="T1013" s="33">
        <f t="shared" ref="T1013" si="207">SUM(T1006:T1012)</f>
        <v>0</v>
      </c>
      <c r="U1013" s="33">
        <f t="shared" ref="U1013" si="208">SUM(U1006:U1012)</f>
        <v>0</v>
      </c>
    </row>
    <row r="1014" spans="1:21" x14ac:dyDescent="0.2">
      <c r="E1014" s="27" t="s">
        <v>241</v>
      </c>
    </row>
    <row r="1015" spans="1:21" x14ac:dyDescent="0.2">
      <c r="A1015" s="1" t="s">
        <v>47</v>
      </c>
      <c r="F1015" s="50" t="s">
        <v>247</v>
      </c>
    </row>
    <row r="1016" spans="1:21" x14ac:dyDescent="0.2">
      <c r="A1016" s="1">
        <v>160</v>
      </c>
      <c r="B1016" s="1">
        <v>11601190</v>
      </c>
      <c r="C1016" s="1">
        <v>50110</v>
      </c>
      <c r="D1016" s="1">
        <v>500</v>
      </c>
      <c r="F1016" s="25">
        <v>50110</v>
      </c>
      <c r="G1016" s="25" t="s">
        <v>28</v>
      </c>
      <c r="H1016" s="29">
        <v>278037</v>
      </c>
      <c r="I1016" s="29">
        <v>278037</v>
      </c>
      <c r="J1016" s="29">
        <v>319488</v>
      </c>
      <c r="K1016" s="29">
        <v>319488</v>
      </c>
      <c r="L1016" s="29">
        <v>362311</v>
      </c>
      <c r="M1016" s="29">
        <v>340451</v>
      </c>
      <c r="N1016" s="29">
        <v>340451</v>
      </c>
      <c r="O1016" s="29">
        <v>340451</v>
      </c>
      <c r="P1016" s="29">
        <v>362998</v>
      </c>
      <c r="Q1016" s="29">
        <v>370195</v>
      </c>
      <c r="R1016" s="29">
        <v>491480</v>
      </c>
      <c r="S1016" s="29">
        <v>0</v>
      </c>
      <c r="T1016" s="29">
        <v>0</v>
      </c>
      <c r="U1016" s="29">
        <v>0</v>
      </c>
    </row>
    <row r="1017" spans="1:21" x14ac:dyDescent="0.2">
      <c r="A1017" s="1">
        <v>160</v>
      </c>
      <c r="B1017" s="1">
        <v>11601190</v>
      </c>
      <c r="C1017" s="1">
        <v>50128</v>
      </c>
      <c r="D1017" s="1">
        <v>500</v>
      </c>
      <c r="F1017" s="25">
        <v>50128</v>
      </c>
      <c r="G1017" s="25" t="s">
        <v>29</v>
      </c>
      <c r="H1017" s="30">
        <v>0</v>
      </c>
      <c r="I1017" s="30">
        <v>0</v>
      </c>
      <c r="J1017" s="30">
        <v>0</v>
      </c>
      <c r="K1017" s="30">
        <v>0</v>
      </c>
      <c r="L1017" s="30">
        <v>0</v>
      </c>
      <c r="M1017" s="30">
        <v>0</v>
      </c>
      <c r="N1017" s="30">
        <v>0</v>
      </c>
      <c r="O1017" s="30">
        <v>0</v>
      </c>
      <c r="P1017" s="29">
        <v>0</v>
      </c>
      <c r="Q1017" s="29">
        <v>0</v>
      </c>
      <c r="R1017" s="29">
        <v>0</v>
      </c>
      <c r="S1017" s="29">
        <v>0</v>
      </c>
      <c r="T1017" s="29">
        <v>0</v>
      </c>
      <c r="U1017" s="29">
        <v>0</v>
      </c>
    </row>
    <row r="1018" spans="1:21" x14ac:dyDescent="0.2">
      <c r="A1018" s="1">
        <v>160</v>
      </c>
      <c r="B1018" s="1">
        <v>11601190</v>
      </c>
      <c r="C1018" s="1">
        <v>50130</v>
      </c>
      <c r="D1018" s="1">
        <v>501</v>
      </c>
      <c r="F1018" s="25">
        <v>50130</v>
      </c>
      <c r="G1018" s="25" t="s">
        <v>30</v>
      </c>
      <c r="H1018" s="29">
        <v>1000</v>
      </c>
      <c r="I1018" s="29">
        <v>1000</v>
      </c>
      <c r="J1018" s="29">
        <v>14000</v>
      </c>
      <c r="K1018" s="29">
        <v>8000</v>
      </c>
      <c r="L1018" s="29">
        <v>8000</v>
      </c>
      <c r="M1018" s="29">
        <v>8000</v>
      </c>
      <c r="N1018" s="29">
        <v>8000</v>
      </c>
      <c r="O1018" s="29">
        <v>15000</v>
      </c>
      <c r="P1018" s="29">
        <v>15000</v>
      </c>
      <c r="Q1018" s="29">
        <v>15000</v>
      </c>
      <c r="R1018" s="29">
        <v>15000</v>
      </c>
      <c r="S1018" s="29">
        <v>0</v>
      </c>
      <c r="T1018" s="29">
        <v>0</v>
      </c>
      <c r="U1018" s="29">
        <v>0</v>
      </c>
    </row>
    <row r="1019" spans="1:21" x14ac:dyDescent="0.2">
      <c r="A1019" s="1">
        <v>160</v>
      </c>
      <c r="B1019" s="1">
        <v>11601190</v>
      </c>
      <c r="C1019" s="1">
        <v>50132</v>
      </c>
      <c r="D1019" s="1">
        <v>502</v>
      </c>
      <c r="F1019" s="25">
        <v>50132</v>
      </c>
      <c r="G1019" s="25" t="s">
        <v>31</v>
      </c>
      <c r="H1019" s="29">
        <v>3500</v>
      </c>
      <c r="I1019" s="29">
        <v>3500</v>
      </c>
      <c r="J1019" s="29">
        <v>0</v>
      </c>
      <c r="K1019" s="29">
        <v>0</v>
      </c>
      <c r="L1019" s="29">
        <v>0</v>
      </c>
      <c r="M1019" s="29">
        <v>0</v>
      </c>
      <c r="N1019" s="29">
        <v>0</v>
      </c>
      <c r="O1019" s="29">
        <v>0</v>
      </c>
      <c r="P1019" s="29">
        <v>0</v>
      </c>
      <c r="Q1019" s="29">
        <v>0</v>
      </c>
      <c r="R1019" s="29">
        <v>0</v>
      </c>
      <c r="S1019" s="29">
        <v>0</v>
      </c>
      <c r="T1019" s="29">
        <v>0</v>
      </c>
      <c r="U1019" s="29">
        <v>0</v>
      </c>
    </row>
    <row r="1020" spans="1:21" x14ac:dyDescent="0.2">
      <c r="A1020" s="1">
        <v>160</v>
      </c>
      <c r="B1020" s="1">
        <v>11601190</v>
      </c>
      <c r="C1020" s="1">
        <v>50170</v>
      </c>
      <c r="D1020" s="1">
        <v>502</v>
      </c>
      <c r="F1020" s="25">
        <v>50170</v>
      </c>
      <c r="G1020" s="25" t="s">
        <v>148</v>
      </c>
      <c r="H1020" s="29">
        <v>0</v>
      </c>
      <c r="I1020" s="29">
        <v>0</v>
      </c>
      <c r="J1020" s="29">
        <v>0</v>
      </c>
      <c r="K1020" s="29">
        <v>0</v>
      </c>
      <c r="L1020" s="29">
        <v>0</v>
      </c>
      <c r="M1020" s="29">
        <v>0</v>
      </c>
      <c r="N1020" s="29">
        <v>0</v>
      </c>
      <c r="O1020" s="29">
        <v>0</v>
      </c>
      <c r="P1020" s="29">
        <v>0</v>
      </c>
      <c r="Q1020" s="29">
        <v>0</v>
      </c>
      <c r="R1020" s="29">
        <v>0</v>
      </c>
      <c r="S1020" s="29">
        <v>0</v>
      </c>
      <c r="T1020" s="29">
        <v>0</v>
      </c>
      <c r="U1020" s="29">
        <v>0</v>
      </c>
    </row>
    <row r="1021" spans="1:21" x14ac:dyDescent="0.2">
      <c r="A1021" s="1">
        <v>160</v>
      </c>
      <c r="B1021" s="1">
        <v>11601190</v>
      </c>
      <c r="C1021" s="1">
        <v>54411</v>
      </c>
      <c r="D1021" s="1">
        <v>540</v>
      </c>
      <c r="F1021" s="25">
        <v>54411</v>
      </c>
      <c r="G1021" s="25" t="s">
        <v>59</v>
      </c>
      <c r="H1021" s="29">
        <v>0</v>
      </c>
      <c r="I1021" s="29">
        <v>0</v>
      </c>
      <c r="J1021" s="29">
        <v>0</v>
      </c>
      <c r="K1021" s="29">
        <v>0</v>
      </c>
      <c r="L1021" s="29">
        <v>0</v>
      </c>
      <c r="M1021" s="29">
        <v>0</v>
      </c>
      <c r="N1021" s="29">
        <v>0</v>
      </c>
      <c r="O1021" s="29">
        <v>0</v>
      </c>
      <c r="P1021" s="29">
        <v>0</v>
      </c>
      <c r="Q1021" s="29">
        <v>0</v>
      </c>
      <c r="R1021" s="29">
        <v>0</v>
      </c>
      <c r="S1021" s="29">
        <v>0</v>
      </c>
      <c r="T1021" s="29">
        <v>0</v>
      </c>
      <c r="U1021" s="29">
        <v>0</v>
      </c>
    </row>
    <row r="1022" spans="1:21" x14ac:dyDescent="0.2">
      <c r="A1022" s="1">
        <v>160</v>
      </c>
      <c r="B1022" s="1">
        <v>11601190</v>
      </c>
      <c r="C1022" s="1">
        <v>54430</v>
      </c>
      <c r="D1022" s="1">
        <v>540</v>
      </c>
      <c r="F1022" s="25">
        <v>54430</v>
      </c>
      <c r="G1022" s="25" t="s">
        <v>248</v>
      </c>
      <c r="H1022" s="29">
        <v>0</v>
      </c>
      <c r="I1022" s="29">
        <v>0</v>
      </c>
      <c r="J1022" s="29">
        <v>0</v>
      </c>
      <c r="K1022" s="29">
        <v>0</v>
      </c>
      <c r="L1022" s="29">
        <v>0</v>
      </c>
      <c r="M1022" s="29">
        <v>0</v>
      </c>
      <c r="N1022" s="29">
        <v>0</v>
      </c>
      <c r="O1022" s="29">
        <v>0</v>
      </c>
      <c r="P1022" s="29">
        <v>0</v>
      </c>
      <c r="Q1022" s="29">
        <v>0</v>
      </c>
      <c r="R1022" s="29">
        <v>0</v>
      </c>
      <c r="S1022" s="29">
        <v>0</v>
      </c>
      <c r="T1022" s="29">
        <v>0</v>
      </c>
      <c r="U1022" s="29">
        <v>0</v>
      </c>
    </row>
    <row r="1023" spans="1:21" x14ac:dyDescent="0.2">
      <c r="A1023" s="1">
        <v>160</v>
      </c>
      <c r="B1023" s="1">
        <v>11601190</v>
      </c>
      <c r="C1023" s="1">
        <v>54450</v>
      </c>
      <c r="D1023" s="1">
        <v>540</v>
      </c>
      <c r="F1023" s="25">
        <v>54450</v>
      </c>
      <c r="G1023" s="25" t="s">
        <v>249</v>
      </c>
      <c r="H1023" s="29">
        <v>0</v>
      </c>
      <c r="I1023" s="29">
        <v>0</v>
      </c>
      <c r="J1023" s="29">
        <v>0</v>
      </c>
      <c r="K1023" s="29">
        <v>0</v>
      </c>
      <c r="L1023" s="29">
        <v>0</v>
      </c>
      <c r="M1023" s="29">
        <v>0</v>
      </c>
      <c r="N1023" s="29">
        <v>0</v>
      </c>
      <c r="O1023" s="29">
        <v>0</v>
      </c>
      <c r="P1023" s="29">
        <v>0</v>
      </c>
      <c r="Q1023" s="29">
        <v>0</v>
      </c>
      <c r="R1023" s="29">
        <v>0</v>
      </c>
      <c r="S1023" s="29">
        <v>0</v>
      </c>
      <c r="T1023" s="29">
        <v>0</v>
      </c>
      <c r="U1023" s="29">
        <v>0</v>
      </c>
    </row>
    <row r="1024" spans="1:21" x14ac:dyDescent="0.2">
      <c r="A1024" s="1">
        <v>160</v>
      </c>
      <c r="B1024" s="1">
        <v>11601190</v>
      </c>
      <c r="C1024" s="1">
        <v>54458</v>
      </c>
      <c r="D1024" s="1">
        <v>540</v>
      </c>
      <c r="F1024" s="25">
        <v>54458</v>
      </c>
      <c r="G1024" s="25" t="s">
        <v>250</v>
      </c>
      <c r="H1024" s="29">
        <v>0</v>
      </c>
      <c r="I1024" s="29">
        <v>0</v>
      </c>
      <c r="J1024" s="29">
        <v>0</v>
      </c>
      <c r="K1024" s="29">
        <v>0</v>
      </c>
      <c r="L1024" s="29">
        <v>0</v>
      </c>
      <c r="M1024" s="29">
        <v>0</v>
      </c>
      <c r="N1024" s="29">
        <v>0</v>
      </c>
      <c r="O1024" s="29">
        <v>0</v>
      </c>
      <c r="P1024" s="29">
        <v>0</v>
      </c>
      <c r="Q1024" s="29">
        <v>0</v>
      </c>
      <c r="R1024" s="29">
        <v>0</v>
      </c>
      <c r="S1024" s="29">
        <v>0</v>
      </c>
      <c r="T1024" s="29">
        <v>0</v>
      </c>
      <c r="U1024" s="29">
        <v>0</v>
      </c>
    </row>
    <row r="1025" spans="1:21" x14ac:dyDescent="0.2">
      <c r="A1025" s="1">
        <v>160</v>
      </c>
      <c r="B1025" s="1">
        <v>11601190</v>
      </c>
      <c r="C1025" s="1">
        <v>54470</v>
      </c>
      <c r="D1025" s="1">
        <v>540</v>
      </c>
      <c r="F1025" s="25">
        <v>54470</v>
      </c>
      <c r="G1025" s="25" t="s">
        <v>251</v>
      </c>
      <c r="H1025" s="29">
        <v>0</v>
      </c>
      <c r="I1025" s="29">
        <v>0</v>
      </c>
      <c r="J1025" s="29">
        <v>0</v>
      </c>
      <c r="K1025" s="29">
        <v>0</v>
      </c>
      <c r="L1025" s="29">
        <v>0</v>
      </c>
      <c r="M1025" s="29">
        <v>0</v>
      </c>
      <c r="N1025" s="29">
        <v>0</v>
      </c>
      <c r="O1025" s="29">
        <v>0</v>
      </c>
      <c r="P1025" s="29">
        <v>0</v>
      </c>
      <c r="Q1025" s="29">
        <v>0</v>
      </c>
      <c r="R1025" s="29">
        <v>0</v>
      </c>
      <c r="S1025" s="29">
        <v>0</v>
      </c>
      <c r="T1025" s="29">
        <v>0</v>
      </c>
      <c r="U1025" s="29">
        <v>0</v>
      </c>
    </row>
    <row r="1026" spans="1:21" x14ac:dyDescent="0.2">
      <c r="A1026" s="1">
        <v>160</v>
      </c>
      <c r="B1026" s="1">
        <v>11601190</v>
      </c>
      <c r="C1026" s="1">
        <v>55538</v>
      </c>
      <c r="D1026" s="1">
        <v>550</v>
      </c>
      <c r="F1026" s="25">
        <v>55538</v>
      </c>
      <c r="G1026" s="25" t="s">
        <v>231</v>
      </c>
      <c r="H1026" s="29">
        <v>0</v>
      </c>
      <c r="I1026" s="29">
        <v>0</v>
      </c>
      <c r="J1026" s="29">
        <v>0</v>
      </c>
      <c r="K1026" s="29">
        <v>0</v>
      </c>
      <c r="L1026" s="29">
        <v>0</v>
      </c>
      <c r="M1026" s="29">
        <v>0</v>
      </c>
      <c r="N1026" s="29">
        <v>0</v>
      </c>
      <c r="O1026" s="29">
        <v>0</v>
      </c>
      <c r="P1026" s="29">
        <v>0</v>
      </c>
      <c r="Q1026" s="29">
        <v>0</v>
      </c>
      <c r="R1026" s="29">
        <v>0</v>
      </c>
      <c r="S1026" s="29">
        <v>0</v>
      </c>
      <c r="T1026" s="29">
        <v>0</v>
      </c>
      <c r="U1026" s="29">
        <v>0</v>
      </c>
    </row>
    <row r="1027" spans="1:21" x14ac:dyDescent="0.2">
      <c r="A1027" s="1">
        <v>160</v>
      </c>
      <c r="B1027" s="1">
        <v>11601190</v>
      </c>
      <c r="C1027" s="1">
        <v>55560</v>
      </c>
      <c r="D1027" s="1">
        <v>550</v>
      </c>
      <c r="F1027" s="25">
        <v>55560</v>
      </c>
      <c r="G1027" s="25" t="s">
        <v>90</v>
      </c>
      <c r="H1027" s="29">
        <v>0</v>
      </c>
      <c r="I1027" s="29">
        <v>0</v>
      </c>
      <c r="J1027" s="29">
        <v>0</v>
      </c>
      <c r="K1027" s="29">
        <v>0</v>
      </c>
      <c r="L1027" s="29">
        <v>0</v>
      </c>
      <c r="M1027" s="29">
        <v>0</v>
      </c>
      <c r="N1027" s="29">
        <v>0</v>
      </c>
      <c r="O1027" s="29">
        <v>0</v>
      </c>
      <c r="P1027" s="29">
        <v>0</v>
      </c>
      <c r="Q1027" s="29">
        <v>0</v>
      </c>
      <c r="R1027" s="29">
        <v>0</v>
      </c>
      <c r="S1027" s="29">
        <v>0</v>
      </c>
      <c r="T1027" s="29">
        <v>0</v>
      </c>
      <c r="U1027" s="29">
        <v>0</v>
      </c>
    </row>
    <row r="1028" spans="1:21" x14ac:dyDescent="0.2">
      <c r="A1028" s="1">
        <v>160</v>
      </c>
      <c r="B1028" s="1">
        <v>11601190</v>
      </c>
      <c r="C1028" s="1">
        <v>55570</v>
      </c>
      <c r="D1028" s="1">
        <v>550</v>
      </c>
      <c r="F1028" s="25">
        <v>55570</v>
      </c>
      <c r="G1028" s="25" t="s">
        <v>232</v>
      </c>
      <c r="H1028" s="29">
        <v>0</v>
      </c>
      <c r="I1028" s="29">
        <v>0</v>
      </c>
      <c r="J1028" s="29">
        <v>0</v>
      </c>
      <c r="K1028" s="29">
        <v>0</v>
      </c>
      <c r="L1028" s="29">
        <v>0</v>
      </c>
      <c r="M1028" s="29">
        <v>0</v>
      </c>
      <c r="N1028" s="29">
        <v>0</v>
      </c>
      <c r="O1028" s="29">
        <v>0</v>
      </c>
      <c r="P1028" s="29">
        <v>0</v>
      </c>
      <c r="Q1028" s="29">
        <v>0</v>
      </c>
      <c r="R1028" s="29">
        <v>0</v>
      </c>
      <c r="S1028" s="29">
        <v>0</v>
      </c>
      <c r="T1028" s="29">
        <v>0</v>
      </c>
      <c r="U1028" s="29">
        <v>0</v>
      </c>
    </row>
    <row r="1029" spans="1:21" x14ac:dyDescent="0.2">
      <c r="A1029" s="1">
        <v>160</v>
      </c>
      <c r="B1029" s="1">
        <v>11601190</v>
      </c>
      <c r="C1029" s="1">
        <v>55586</v>
      </c>
      <c r="D1029" s="1">
        <v>550</v>
      </c>
      <c r="F1029" s="25">
        <v>55586</v>
      </c>
      <c r="G1029" s="25" t="s">
        <v>243</v>
      </c>
      <c r="H1029" s="29">
        <v>0</v>
      </c>
      <c r="I1029" s="29">
        <v>0</v>
      </c>
      <c r="J1029" s="29">
        <v>0</v>
      </c>
      <c r="K1029" s="29">
        <v>0</v>
      </c>
      <c r="L1029" s="29">
        <v>0</v>
      </c>
      <c r="M1029" s="29">
        <v>0</v>
      </c>
      <c r="N1029" s="29">
        <v>0</v>
      </c>
      <c r="O1029" s="29">
        <v>0</v>
      </c>
      <c r="P1029" s="29">
        <v>0</v>
      </c>
      <c r="Q1029" s="29">
        <v>0</v>
      </c>
      <c r="R1029" s="29">
        <v>0</v>
      </c>
      <c r="S1029" s="29">
        <v>0</v>
      </c>
      <c r="T1029" s="29">
        <v>0</v>
      </c>
      <c r="U1029" s="29">
        <v>0</v>
      </c>
    </row>
    <row r="1030" spans="1:21" x14ac:dyDescent="0.2">
      <c r="A1030" s="1">
        <v>160</v>
      </c>
      <c r="B1030" s="1">
        <v>11601190</v>
      </c>
      <c r="C1030" s="1">
        <v>56623</v>
      </c>
      <c r="D1030" s="1">
        <v>560</v>
      </c>
      <c r="F1030" s="25">
        <v>56623</v>
      </c>
      <c r="G1030" s="25" t="s">
        <v>96</v>
      </c>
      <c r="H1030" s="29">
        <v>0</v>
      </c>
      <c r="I1030" s="29">
        <v>0</v>
      </c>
      <c r="J1030" s="29">
        <v>0</v>
      </c>
      <c r="K1030" s="29">
        <v>0</v>
      </c>
      <c r="L1030" s="29">
        <v>0</v>
      </c>
      <c r="M1030" s="29">
        <v>0</v>
      </c>
      <c r="N1030" s="29">
        <v>0</v>
      </c>
      <c r="O1030" s="29">
        <v>0</v>
      </c>
      <c r="P1030" s="29">
        <v>0</v>
      </c>
      <c r="Q1030" s="29">
        <v>0</v>
      </c>
      <c r="R1030" s="29">
        <v>0</v>
      </c>
      <c r="S1030" s="29">
        <v>0</v>
      </c>
      <c r="T1030" s="29">
        <v>0</v>
      </c>
      <c r="U1030" s="29">
        <v>0</v>
      </c>
    </row>
    <row r="1031" spans="1:21" x14ac:dyDescent="0.2">
      <c r="A1031" s="1">
        <v>160</v>
      </c>
      <c r="B1031" s="1">
        <v>11601190</v>
      </c>
      <c r="C1031" s="1">
        <v>56694</v>
      </c>
      <c r="D1031" s="1">
        <v>560</v>
      </c>
      <c r="F1031" s="25">
        <v>56694</v>
      </c>
      <c r="G1031" s="25" t="s">
        <v>45</v>
      </c>
      <c r="H1031" s="29">
        <v>0</v>
      </c>
      <c r="I1031" s="29">
        <v>0</v>
      </c>
      <c r="J1031" s="29">
        <v>0</v>
      </c>
      <c r="K1031" s="29">
        <v>0</v>
      </c>
      <c r="L1031" s="29">
        <v>0</v>
      </c>
      <c r="M1031" s="29">
        <v>0</v>
      </c>
      <c r="N1031" s="29">
        <v>0</v>
      </c>
      <c r="O1031" s="29">
        <v>0</v>
      </c>
      <c r="P1031" s="29">
        <v>0</v>
      </c>
      <c r="Q1031" s="29">
        <v>0</v>
      </c>
      <c r="R1031" s="29">
        <v>0</v>
      </c>
      <c r="S1031" s="29">
        <v>0</v>
      </c>
      <c r="T1031" s="29">
        <v>0</v>
      </c>
      <c r="U1031" s="29">
        <v>0</v>
      </c>
    </row>
    <row r="1032" spans="1:21" ht="15" thickBot="1" x14ac:dyDescent="0.25">
      <c r="A1032" s="1" t="s">
        <v>47</v>
      </c>
    </row>
    <row r="1033" spans="1:21" ht="15" thickTop="1" x14ac:dyDescent="0.2">
      <c r="A1033" s="1" t="s">
        <v>47</v>
      </c>
      <c r="B1033" s="1">
        <v>11601190</v>
      </c>
      <c r="C1033" s="31"/>
      <c r="D1033" s="31"/>
      <c r="E1033" s="31"/>
      <c r="F1033" s="32" t="s">
        <v>252</v>
      </c>
      <c r="G1033" s="32"/>
      <c r="H1033" s="33">
        <f>SUM(H1016:H1032)</f>
        <v>282537</v>
      </c>
      <c r="I1033" s="33">
        <f t="shared" ref="I1033:S1033" si="209">SUM(I1016:I1032)</f>
        <v>282537</v>
      </c>
      <c r="J1033" s="33">
        <f t="shared" si="209"/>
        <v>333488</v>
      </c>
      <c r="K1033" s="33">
        <f t="shared" si="209"/>
        <v>327488</v>
      </c>
      <c r="L1033" s="33">
        <f t="shared" si="209"/>
        <v>370311</v>
      </c>
      <c r="M1033" s="33">
        <f t="shared" si="209"/>
        <v>348451</v>
      </c>
      <c r="N1033" s="33">
        <f t="shared" si="209"/>
        <v>348451</v>
      </c>
      <c r="O1033" s="33">
        <f t="shared" si="209"/>
        <v>355451</v>
      </c>
      <c r="P1033" s="33">
        <f t="shared" si="209"/>
        <v>377998</v>
      </c>
      <c r="Q1033" s="33">
        <f t="shared" si="209"/>
        <v>385195</v>
      </c>
      <c r="R1033" s="33">
        <f t="shared" si="209"/>
        <v>506480</v>
      </c>
      <c r="S1033" s="33">
        <f t="shared" si="209"/>
        <v>0</v>
      </c>
      <c r="T1033" s="33">
        <f t="shared" ref="T1033" si="210">SUM(T1016:T1032)</f>
        <v>0</v>
      </c>
      <c r="U1033" s="33">
        <f t="shared" ref="U1033" si="211">SUM(U1016:U1032)</f>
        <v>0</v>
      </c>
    </row>
    <row r="1035" spans="1:21" x14ac:dyDescent="0.2">
      <c r="E1035" s="27"/>
    </row>
    <row r="1036" spans="1:21" x14ac:dyDescent="0.2">
      <c r="A1036" s="1" t="s">
        <v>47</v>
      </c>
      <c r="F1036" s="28" t="s">
        <v>253</v>
      </c>
    </row>
    <row r="1037" spans="1:21" x14ac:dyDescent="0.2">
      <c r="A1037" s="1">
        <v>160</v>
      </c>
      <c r="B1037" s="1">
        <v>11601200</v>
      </c>
      <c r="C1037" s="1">
        <v>50110</v>
      </c>
      <c r="D1037" s="1">
        <v>500</v>
      </c>
      <c r="F1037" s="25">
        <v>50110</v>
      </c>
      <c r="G1037" s="25" t="s">
        <v>28</v>
      </c>
      <c r="H1037" s="29">
        <v>1489706</v>
      </c>
      <c r="I1037" s="29">
        <v>1603416</v>
      </c>
      <c r="J1037" s="29">
        <v>1514268</v>
      </c>
      <c r="K1037" s="29">
        <v>1514268</v>
      </c>
      <c r="L1037" s="29">
        <v>1540333</v>
      </c>
      <c r="M1037" s="29">
        <v>1659801</v>
      </c>
      <c r="N1037" s="29">
        <v>1623082</v>
      </c>
      <c r="O1037" s="29">
        <v>1665321</v>
      </c>
      <c r="P1037" s="29">
        <v>1768413</v>
      </c>
      <c r="Q1037" s="29">
        <v>1878288</v>
      </c>
      <c r="R1037" s="29">
        <v>1947378</v>
      </c>
      <c r="S1037" s="29">
        <v>0</v>
      </c>
      <c r="T1037" s="29">
        <v>0</v>
      </c>
      <c r="U1037" s="29">
        <v>0</v>
      </c>
    </row>
    <row r="1038" spans="1:21" x14ac:dyDescent="0.2">
      <c r="A1038" s="1">
        <v>160</v>
      </c>
      <c r="B1038" s="1">
        <v>11601200</v>
      </c>
      <c r="C1038" s="1">
        <v>50128</v>
      </c>
      <c r="D1038" s="1">
        <v>500</v>
      </c>
      <c r="F1038" s="25">
        <v>50128</v>
      </c>
      <c r="G1038" s="25" t="s">
        <v>29</v>
      </c>
      <c r="H1038" s="30">
        <v>0</v>
      </c>
      <c r="I1038" s="30">
        <v>0</v>
      </c>
      <c r="J1038" s="30">
        <v>0</v>
      </c>
      <c r="K1038" s="30">
        <v>0</v>
      </c>
      <c r="L1038" s="30">
        <v>0</v>
      </c>
      <c r="M1038" s="30">
        <v>0</v>
      </c>
      <c r="N1038" s="30">
        <v>0</v>
      </c>
      <c r="O1038" s="30">
        <v>0</v>
      </c>
      <c r="P1038" s="29">
        <v>0</v>
      </c>
      <c r="Q1038" s="29">
        <v>0</v>
      </c>
      <c r="R1038" s="29">
        <v>0</v>
      </c>
      <c r="S1038" s="29">
        <v>0</v>
      </c>
      <c r="T1038" s="29">
        <v>0</v>
      </c>
      <c r="U1038" s="29">
        <v>0</v>
      </c>
    </row>
    <row r="1039" spans="1:21" x14ac:dyDescent="0.2">
      <c r="A1039" s="1">
        <v>160</v>
      </c>
      <c r="B1039" s="1">
        <v>11601200</v>
      </c>
      <c r="C1039" s="1">
        <v>50130</v>
      </c>
      <c r="D1039" s="1">
        <v>501</v>
      </c>
      <c r="F1039" s="25">
        <v>50130</v>
      </c>
      <c r="G1039" s="25" t="s">
        <v>30</v>
      </c>
      <c r="H1039" s="29">
        <v>167500</v>
      </c>
      <c r="I1039" s="29">
        <v>147500</v>
      </c>
      <c r="J1039" s="29">
        <v>147500</v>
      </c>
      <c r="K1039" s="29">
        <v>160000</v>
      </c>
      <c r="L1039" s="29">
        <v>160000</v>
      </c>
      <c r="M1039" s="29">
        <v>160000</v>
      </c>
      <c r="N1039" s="29">
        <v>195000</v>
      </c>
      <c r="O1039" s="29">
        <v>225000</v>
      </c>
      <c r="P1039" s="29">
        <v>225000</v>
      </c>
      <c r="Q1039" s="29">
        <v>225000</v>
      </c>
      <c r="R1039" s="29">
        <v>225000</v>
      </c>
      <c r="S1039" s="29">
        <v>0</v>
      </c>
      <c r="T1039" s="29">
        <v>0</v>
      </c>
      <c r="U1039" s="29">
        <v>0</v>
      </c>
    </row>
    <row r="1040" spans="1:21" x14ac:dyDescent="0.2">
      <c r="A1040" s="1">
        <v>160</v>
      </c>
      <c r="B1040" s="1">
        <v>11601200</v>
      </c>
      <c r="C1040" s="1">
        <v>50132</v>
      </c>
      <c r="D1040" s="1">
        <v>502</v>
      </c>
      <c r="F1040" s="25">
        <v>50132</v>
      </c>
      <c r="G1040" s="25" t="s">
        <v>31</v>
      </c>
      <c r="H1040" s="29">
        <v>40000</v>
      </c>
      <c r="I1040" s="29">
        <v>40000</v>
      </c>
      <c r="J1040" s="29">
        <v>20000</v>
      </c>
      <c r="K1040" s="29">
        <v>2000</v>
      </c>
      <c r="L1040" s="29">
        <v>2000</v>
      </c>
      <c r="M1040" s="29">
        <v>2000</v>
      </c>
      <c r="N1040" s="29">
        <v>2000</v>
      </c>
      <c r="O1040" s="29">
        <v>2000</v>
      </c>
      <c r="P1040" s="29">
        <v>2000</v>
      </c>
      <c r="Q1040" s="29">
        <v>22000</v>
      </c>
      <c r="R1040" s="29">
        <v>22000</v>
      </c>
      <c r="S1040" s="29">
        <v>0</v>
      </c>
      <c r="T1040" s="29">
        <v>0</v>
      </c>
      <c r="U1040" s="29">
        <v>0</v>
      </c>
    </row>
    <row r="1041" spans="1:21" x14ac:dyDescent="0.2">
      <c r="A1041" s="1">
        <v>160</v>
      </c>
      <c r="B1041" s="1">
        <v>11601200</v>
      </c>
      <c r="C1041" s="1">
        <v>50170</v>
      </c>
      <c r="D1041" s="1">
        <v>502</v>
      </c>
      <c r="F1041" s="25">
        <v>50170</v>
      </c>
      <c r="G1041" s="25" t="s">
        <v>148</v>
      </c>
      <c r="H1041" s="29">
        <v>1000</v>
      </c>
      <c r="I1041" s="29">
        <v>1000</v>
      </c>
      <c r="J1041" s="29">
        <v>8000</v>
      </c>
      <c r="K1041" s="29">
        <v>8000</v>
      </c>
      <c r="L1041" s="29">
        <v>8000</v>
      </c>
      <c r="M1041" s="29">
        <v>7000</v>
      </c>
      <c r="N1041" s="29">
        <v>7000</v>
      </c>
      <c r="O1041" s="29">
        <v>7000</v>
      </c>
      <c r="P1041" s="29">
        <v>2000</v>
      </c>
      <c r="Q1041" s="29">
        <v>2000</v>
      </c>
      <c r="R1041" s="29">
        <v>1000</v>
      </c>
      <c r="S1041" s="29">
        <v>0</v>
      </c>
      <c r="T1041" s="29">
        <v>0</v>
      </c>
      <c r="U1041" s="29">
        <v>0</v>
      </c>
    </row>
    <row r="1042" spans="1:21" x14ac:dyDescent="0.2">
      <c r="A1042" s="1">
        <v>160</v>
      </c>
      <c r="B1042" s="1">
        <v>11601200</v>
      </c>
      <c r="C1042" s="1">
        <v>52210</v>
      </c>
      <c r="D1042" s="1">
        <v>520</v>
      </c>
      <c r="F1042" s="25">
        <v>52210</v>
      </c>
      <c r="G1042" s="25" t="s">
        <v>114</v>
      </c>
      <c r="H1042" s="29">
        <v>175000</v>
      </c>
      <c r="I1042" s="29">
        <v>175000</v>
      </c>
      <c r="J1042" s="29">
        <v>155000</v>
      </c>
      <c r="K1042" s="29">
        <v>125000</v>
      </c>
      <c r="L1042" s="29">
        <v>105000</v>
      </c>
      <c r="M1042" s="29">
        <v>105000</v>
      </c>
      <c r="N1042" s="29">
        <v>95000</v>
      </c>
      <c r="O1042" s="29">
        <v>135000</v>
      </c>
      <c r="P1042" s="29">
        <v>120000</v>
      </c>
      <c r="Q1042" s="29">
        <v>105000</v>
      </c>
      <c r="R1042" s="29">
        <v>0</v>
      </c>
      <c r="S1042" s="29">
        <v>0</v>
      </c>
      <c r="T1042" s="29">
        <v>0</v>
      </c>
      <c r="U1042" s="29">
        <v>0</v>
      </c>
    </row>
    <row r="1043" spans="1:21" x14ac:dyDescent="0.2">
      <c r="A1043" s="1">
        <v>160</v>
      </c>
      <c r="B1043" s="1">
        <v>11601200</v>
      </c>
      <c r="C1043" s="1">
        <v>52220</v>
      </c>
      <c r="D1043" s="1">
        <v>520</v>
      </c>
      <c r="F1043" s="25">
        <v>52220</v>
      </c>
      <c r="G1043" s="25" t="s">
        <v>115</v>
      </c>
      <c r="H1043" s="29">
        <v>400000</v>
      </c>
      <c r="I1043" s="29">
        <v>362423</v>
      </c>
      <c r="J1043" s="29">
        <v>275000</v>
      </c>
      <c r="K1043" s="29">
        <v>375000</v>
      </c>
      <c r="L1043" s="29">
        <v>275000</v>
      </c>
      <c r="M1043" s="29">
        <v>275000</v>
      </c>
      <c r="N1043" s="29">
        <v>250000</v>
      </c>
      <c r="O1043" s="29">
        <v>325000</v>
      </c>
      <c r="P1043" s="29">
        <v>325000</v>
      </c>
      <c r="Q1043" s="29">
        <v>295000</v>
      </c>
      <c r="R1043" s="29">
        <v>0</v>
      </c>
      <c r="S1043" s="29">
        <v>0</v>
      </c>
      <c r="T1043" s="29">
        <v>0</v>
      </c>
      <c r="U1043" s="29">
        <v>0</v>
      </c>
    </row>
    <row r="1044" spans="1:21" x14ac:dyDescent="0.2">
      <c r="A1044" s="1">
        <v>160</v>
      </c>
      <c r="B1044" s="1">
        <v>11601200</v>
      </c>
      <c r="C1044" s="1">
        <v>52235</v>
      </c>
      <c r="D1044" s="1">
        <v>520</v>
      </c>
      <c r="F1044" s="25">
        <v>52235</v>
      </c>
      <c r="G1044" s="25" t="s">
        <v>230</v>
      </c>
      <c r="H1044" s="29">
        <v>17600</v>
      </c>
      <c r="I1044" s="29">
        <v>17600</v>
      </c>
      <c r="J1044" s="29">
        <v>10000</v>
      </c>
      <c r="K1044" s="29">
        <v>500</v>
      </c>
      <c r="L1044" s="29">
        <v>500</v>
      </c>
      <c r="M1044" s="29">
        <v>500</v>
      </c>
      <c r="N1044" s="29">
        <v>500</v>
      </c>
      <c r="O1044" s="29">
        <v>5000</v>
      </c>
      <c r="P1044" s="29">
        <v>0</v>
      </c>
      <c r="Q1044" s="29">
        <v>0</v>
      </c>
      <c r="R1044" s="29">
        <v>0</v>
      </c>
      <c r="S1044" s="29">
        <v>0</v>
      </c>
      <c r="T1044" s="29">
        <v>0</v>
      </c>
      <c r="U1044" s="29">
        <v>0</v>
      </c>
    </row>
    <row r="1045" spans="1:21" x14ac:dyDescent="0.2">
      <c r="A1045" s="1">
        <v>160</v>
      </c>
      <c r="B1045" s="1">
        <v>11601200</v>
      </c>
      <c r="C1045" s="1">
        <v>52250</v>
      </c>
      <c r="D1045" s="1">
        <v>520</v>
      </c>
      <c r="F1045" s="25">
        <v>52250</v>
      </c>
      <c r="G1045" s="25" t="s">
        <v>116</v>
      </c>
      <c r="H1045" s="29">
        <v>180000</v>
      </c>
      <c r="I1045" s="29">
        <v>180000</v>
      </c>
      <c r="J1045" s="29">
        <v>150000</v>
      </c>
      <c r="K1045" s="29">
        <v>160000</v>
      </c>
      <c r="L1045" s="29">
        <v>188000</v>
      </c>
      <c r="M1045" s="29">
        <v>218000</v>
      </c>
      <c r="N1045" s="29">
        <v>230000</v>
      </c>
      <c r="O1045" s="29">
        <v>240000</v>
      </c>
      <c r="P1045" s="29">
        <v>240000</v>
      </c>
      <c r="Q1045" s="29">
        <v>255000</v>
      </c>
      <c r="R1045" s="29">
        <v>0</v>
      </c>
      <c r="S1045" s="29">
        <v>0</v>
      </c>
      <c r="T1045" s="29">
        <v>0</v>
      </c>
      <c r="U1045" s="29">
        <v>0</v>
      </c>
    </row>
    <row r="1046" spans="1:21" x14ac:dyDescent="0.2">
      <c r="A1046" s="1">
        <v>160</v>
      </c>
      <c r="B1046" s="1">
        <v>11601200</v>
      </c>
      <c r="C1046" s="1">
        <v>52290</v>
      </c>
      <c r="D1046" s="1">
        <v>520</v>
      </c>
      <c r="F1046" s="25">
        <v>52290</v>
      </c>
      <c r="G1046" s="25" t="s">
        <v>117</v>
      </c>
      <c r="H1046" s="29">
        <v>38000</v>
      </c>
      <c r="I1046" s="29">
        <v>38000</v>
      </c>
      <c r="J1046" s="29">
        <v>38000</v>
      </c>
      <c r="K1046" s="29">
        <v>50000</v>
      </c>
      <c r="L1046" s="29">
        <v>65000</v>
      </c>
      <c r="M1046" s="29">
        <v>65000</v>
      </c>
      <c r="N1046" s="29">
        <v>65000</v>
      </c>
      <c r="O1046" s="29">
        <v>100000</v>
      </c>
      <c r="P1046" s="29">
        <v>100000</v>
      </c>
      <c r="Q1046" s="29">
        <v>100000</v>
      </c>
      <c r="R1046" s="29">
        <v>0</v>
      </c>
      <c r="S1046" s="29">
        <v>0</v>
      </c>
      <c r="T1046" s="29">
        <v>0</v>
      </c>
      <c r="U1046" s="29">
        <v>0</v>
      </c>
    </row>
    <row r="1047" spans="1:21" x14ac:dyDescent="0.2">
      <c r="A1047" s="1">
        <v>160</v>
      </c>
      <c r="B1047" s="1">
        <v>11601200</v>
      </c>
      <c r="C1047" s="1">
        <v>54411</v>
      </c>
      <c r="D1047" s="1">
        <v>540</v>
      </c>
      <c r="F1047" s="25">
        <v>54411</v>
      </c>
      <c r="G1047" s="25" t="s">
        <v>59</v>
      </c>
      <c r="H1047" s="29">
        <v>18000</v>
      </c>
      <c r="I1047" s="29">
        <v>18000</v>
      </c>
      <c r="J1047" s="29">
        <v>18000</v>
      </c>
      <c r="K1047" s="29">
        <v>18000</v>
      </c>
      <c r="L1047" s="29">
        <v>18000</v>
      </c>
      <c r="M1047" s="29">
        <v>18000</v>
      </c>
      <c r="N1047" s="29">
        <v>18000</v>
      </c>
      <c r="O1047" s="29">
        <v>18000</v>
      </c>
      <c r="P1047" s="29">
        <v>18000</v>
      </c>
      <c r="Q1047" s="29">
        <v>18000</v>
      </c>
      <c r="R1047" s="29">
        <v>9000</v>
      </c>
      <c r="S1047" s="29">
        <v>0</v>
      </c>
      <c r="T1047" s="29">
        <v>0</v>
      </c>
      <c r="U1047" s="29">
        <v>0</v>
      </c>
    </row>
    <row r="1048" spans="1:21" x14ac:dyDescent="0.2">
      <c r="A1048" s="1">
        <v>160</v>
      </c>
      <c r="B1048" s="1">
        <v>11601200</v>
      </c>
      <c r="C1048" s="1">
        <v>54430</v>
      </c>
      <c r="D1048" s="1">
        <v>540</v>
      </c>
      <c r="F1048" s="25">
        <v>54430</v>
      </c>
      <c r="G1048" s="25" t="s">
        <v>248</v>
      </c>
      <c r="H1048" s="29">
        <v>0</v>
      </c>
      <c r="I1048" s="29">
        <v>0</v>
      </c>
      <c r="J1048" s="29">
        <v>0</v>
      </c>
      <c r="K1048" s="29">
        <v>0</v>
      </c>
      <c r="L1048" s="29">
        <v>0</v>
      </c>
      <c r="M1048" s="29">
        <v>0</v>
      </c>
      <c r="N1048" s="29">
        <v>0</v>
      </c>
      <c r="O1048" s="29">
        <v>0</v>
      </c>
      <c r="P1048" s="29">
        <v>0</v>
      </c>
      <c r="Q1048" s="29">
        <v>0</v>
      </c>
      <c r="R1048" s="29">
        <v>0</v>
      </c>
      <c r="S1048" s="29">
        <v>0</v>
      </c>
      <c r="T1048" s="29">
        <v>0</v>
      </c>
      <c r="U1048" s="29">
        <v>0</v>
      </c>
    </row>
    <row r="1049" spans="1:21" x14ac:dyDescent="0.2">
      <c r="A1049" s="1">
        <v>160</v>
      </c>
      <c r="B1049" s="1">
        <v>11601200</v>
      </c>
      <c r="C1049" s="1">
        <v>54458</v>
      </c>
      <c r="D1049" s="1">
        <v>540</v>
      </c>
      <c r="F1049" s="25">
        <v>54458</v>
      </c>
      <c r="G1049" s="25" t="s">
        <v>250</v>
      </c>
      <c r="H1049" s="29">
        <v>0</v>
      </c>
      <c r="I1049" s="29">
        <v>0</v>
      </c>
      <c r="J1049" s="29">
        <v>0</v>
      </c>
      <c r="K1049" s="29">
        <v>0</v>
      </c>
      <c r="L1049" s="29">
        <v>0</v>
      </c>
      <c r="M1049" s="29">
        <v>0</v>
      </c>
      <c r="N1049" s="29">
        <v>0</v>
      </c>
      <c r="O1049" s="29">
        <v>0</v>
      </c>
      <c r="P1049" s="29">
        <v>0</v>
      </c>
      <c r="Q1049" s="29">
        <v>0</v>
      </c>
      <c r="R1049" s="29">
        <v>0</v>
      </c>
      <c r="S1049" s="29">
        <v>0</v>
      </c>
      <c r="T1049" s="29">
        <v>0</v>
      </c>
      <c r="U1049" s="29">
        <v>0</v>
      </c>
    </row>
    <row r="1050" spans="1:21" x14ac:dyDescent="0.2">
      <c r="A1050" s="1">
        <v>160</v>
      </c>
      <c r="B1050" s="1">
        <v>11601200</v>
      </c>
      <c r="C1050" s="1">
        <v>55538</v>
      </c>
      <c r="D1050" s="1">
        <v>550</v>
      </c>
      <c r="F1050" s="25">
        <v>55538</v>
      </c>
      <c r="G1050" s="25" t="s">
        <v>231</v>
      </c>
      <c r="H1050" s="29">
        <v>90000</v>
      </c>
      <c r="I1050" s="29">
        <v>90000</v>
      </c>
      <c r="J1050" s="29">
        <v>120000</v>
      </c>
      <c r="K1050" s="29">
        <v>120000</v>
      </c>
      <c r="L1050" s="29">
        <v>180000</v>
      </c>
      <c r="M1050" s="29">
        <v>180000</v>
      </c>
      <c r="N1050" s="29">
        <v>180000</v>
      </c>
      <c r="O1050" s="29">
        <v>180000</v>
      </c>
      <c r="P1050" s="29">
        <v>165000</v>
      </c>
      <c r="Q1050" s="29">
        <v>158000</v>
      </c>
      <c r="R1050" s="29">
        <v>0</v>
      </c>
      <c r="S1050" s="29">
        <v>0</v>
      </c>
      <c r="T1050" s="29">
        <v>0</v>
      </c>
      <c r="U1050" s="29">
        <v>0</v>
      </c>
    </row>
    <row r="1051" spans="1:21" x14ac:dyDescent="0.2">
      <c r="A1051" s="1">
        <v>160</v>
      </c>
      <c r="B1051" s="1">
        <v>11601200</v>
      </c>
      <c r="C1051" s="1">
        <v>55570</v>
      </c>
      <c r="D1051" s="1">
        <v>550</v>
      </c>
      <c r="F1051" s="25">
        <v>55570</v>
      </c>
      <c r="G1051" s="25" t="s">
        <v>232</v>
      </c>
      <c r="H1051" s="29">
        <v>132435</v>
      </c>
      <c r="I1051" s="29">
        <v>132435</v>
      </c>
      <c r="J1051" s="29">
        <v>110000</v>
      </c>
      <c r="K1051" s="29">
        <v>110000</v>
      </c>
      <c r="L1051" s="29">
        <v>110000</v>
      </c>
      <c r="M1051" s="29">
        <v>110000</v>
      </c>
      <c r="N1051" s="29">
        <v>110000</v>
      </c>
      <c r="O1051" s="29">
        <v>110000</v>
      </c>
      <c r="P1051" s="29">
        <v>110000</v>
      </c>
      <c r="Q1051" s="29">
        <v>105000</v>
      </c>
      <c r="R1051" s="29">
        <v>105000</v>
      </c>
      <c r="S1051" s="29">
        <v>0</v>
      </c>
      <c r="T1051" s="29">
        <v>0</v>
      </c>
      <c r="U1051" s="29">
        <v>0</v>
      </c>
    </row>
    <row r="1052" spans="1:21" x14ac:dyDescent="0.2">
      <c r="A1052" s="1">
        <v>160</v>
      </c>
      <c r="B1052" s="1">
        <v>11601200</v>
      </c>
      <c r="C1052" s="1">
        <v>55586</v>
      </c>
      <c r="D1052" s="1">
        <v>550</v>
      </c>
      <c r="F1052" s="25">
        <v>55586</v>
      </c>
      <c r="G1052" s="25" t="s">
        <v>243</v>
      </c>
      <c r="H1052" s="29">
        <v>10935</v>
      </c>
      <c r="I1052" s="29">
        <v>10935</v>
      </c>
      <c r="J1052" s="29">
        <v>7000</v>
      </c>
      <c r="K1052" s="29">
        <v>7000</v>
      </c>
      <c r="L1052" s="29">
        <v>7000</v>
      </c>
      <c r="M1052" s="29">
        <v>6000</v>
      </c>
      <c r="N1052" s="29">
        <v>6000</v>
      </c>
      <c r="O1052" s="29">
        <v>6000</v>
      </c>
      <c r="P1052" s="29">
        <v>12000</v>
      </c>
      <c r="Q1052" s="29">
        <v>12000</v>
      </c>
      <c r="R1052" s="29">
        <v>12000</v>
      </c>
      <c r="S1052" s="29">
        <v>0</v>
      </c>
      <c r="T1052" s="29">
        <v>0</v>
      </c>
      <c r="U1052" s="29">
        <v>0</v>
      </c>
    </row>
    <row r="1053" spans="1:21" x14ac:dyDescent="0.2">
      <c r="A1053" s="1">
        <v>160</v>
      </c>
      <c r="B1053" s="1">
        <v>11601200</v>
      </c>
      <c r="C1053" s="1">
        <v>56623</v>
      </c>
      <c r="D1053" s="1">
        <v>560</v>
      </c>
      <c r="F1053" s="25">
        <v>56623</v>
      </c>
      <c r="G1053" s="25" t="s">
        <v>96</v>
      </c>
      <c r="H1053" s="29">
        <v>89550</v>
      </c>
      <c r="I1053" s="29">
        <v>89550</v>
      </c>
      <c r="J1053" s="29">
        <v>60000</v>
      </c>
      <c r="K1053" s="29">
        <v>60000</v>
      </c>
      <c r="L1053" s="29">
        <v>55000</v>
      </c>
      <c r="M1053" s="29">
        <v>55000</v>
      </c>
      <c r="N1053" s="29">
        <v>42500</v>
      </c>
      <c r="O1053" s="29">
        <v>55000</v>
      </c>
      <c r="P1053" s="29">
        <v>48922</v>
      </c>
      <c r="Q1053" s="29">
        <v>48922</v>
      </c>
      <c r="R1053" s="29">
        <v>40000</v>
      </c>
      <c r="S1053" s="29">
        <v>0</v>
      </c>
      <c r="T1053" s="29">
        <v>0</v>
      </c>
      <c r="U1053" s="29">
        <v>0</v>
      </c>
    </row>
    <row r="1054" spans="1:21" x14ac:dyDescent="0.2">
      <c r="A1054" s="1">
        <v>160</v>
      </c>
      <c r="B1054" s="1">
        <v>11601200</v>
      </c>
      <c r="C1054" s="1">
        <v>56694</v>
      </c>
      <c r="D1054" s="1">
        <v>560</v>
      </c>
      <c r="F1054" s="25">
        <v>56694</v>
      </c>
      <c r="G1054" s="25" t="s">
        <v>45</v>
      </c>
      <c r="H1054" s="29">
        <v>54207</v>
      </c>
      <c r="I1054" s="29">
        <v>54207</v>
      </c>
      <c r="J1054" s="29">
        <v>36707</v>
      </c>
      <c r="K1054" s="29">
        <v>51707</v>
      </c>
      <c r="L1054" s="29">
        <v>51707</v>
      </c>
      <c r="M1054" s="29">
        <v>51707</v>
      </c>
      <c r="N1054" s="29">
        <v>51707</v>
      </c>
      <c r="O1054" s="29">
        <v>51707</v>
      </c>
      <c r="P1054" s="29">
        <v>51707</v>
      </c>
      <c r="Q1054" s="29">
        <v>50000</v>
      </c>
      <c r="R1054" s="29">
        <v>50000</v>
      </c>
      <c r="S1054" s="29">
        <v>0</v>
      </c>
      <c r="T1054" s="29">
        <v>0</v>
      </c>
      <c r="U1054" s="29">
        <v>0</v>
      </c>
    </row>
    <row r="1055" spans="1:21" ht="15" thickBot="1" x14ac:dyDescent="0.25">
      <c r="A1055" s="1" t="s">
        <v>47</v>
      </c>
    </row>
    <row r="1056" spans="1:21" ht="15" thickTop="1" x14ac:dyDescent="0.2">
      <c r="A1056" s="1" t="s">
        <v>47</v>
      </c>
      <c r="B1056" s="1">
        <v>11601200</v>
      </c>
      <c r="C1056" s="31"/>
      <c r="D1056" s="31"/>
      <c r="E1056" s="31"/>
      <c r="F1056" s="32" t="s">
        <v>254</v>
      </c>
      <c r="G1056" s="32"/>
      <c r="H1056" s="33">
        <f>SUM(H1037:H1055)</f>
        <v>2903933</v>
      </c>
      <c r="I1056" s="33">
        <f t="shared" ref="I1056:S1056" si="212">SUM(I1037:I1055)</f>
        <v>2960066</v>
      </c>
      <c r="J1056" s="33">
        <f t="shared" si="212"/>
        <v>2669475</v>
      </c>
      <c r="K1056" s="33">
        <f t="shared" si="212"/>
        <v>2761475</v>
      </c>
      <c r="L1056" s="33">
        <f t="shared" si="212"/>
        <v>2765540</v>
      </c>
      <c r="M1056" s="33">
        <f t="shared" si="212"/>
        <v>2913008</v>
      </c>
      <c r="N1056" s="33">
        <f t="shared" si="212"/>
        <v>2875789</v>
      </c>
      <c r="O1056" s="33">
        <f t="shared" si="212"/>
        <v>3125028</v>
      </c>
      <c r="P1056" s="33">
        <f t="shared" si="212"/>
        <v>3188042</v>
      </c>
      <c r="Q1056" s="33">
        <f t="shared" si="212"/>
        <v>3274210</v>
      </c>
      <c r="R1056" s="33">
        <f t="shared" si="212"/>
        <v>2411378</v>
      </c>
      <c r="S1056" s="33">
        <f t="shared" si="212"/>
        <v>0</v>
      </c>
      <c r="T1056" s="33">
        <f t="shared" ref="T1056" si="213">SUM(T1037:T1055)</f>
        <v>0</v>
      </c>
      <c r="U1056" s="33">
        <f t="shared" ref="U1056" si="214">SUM(U1037:U1055)</f>
        <v>0</v>
      </c>
    </row>
    <row r="1058" spans="1:21" x14ac:dyDescent="0.2">
      <c r="A1058" s="1" t="s">
        <v>47</v>
      </c>
      <c r="F1058" s="27" t="s">
        <v>255</v>
      </c>
      <c r="G1058" s="1"/>
      <c r="H1058" s="30"/>
      <c r="I1058" s="30"/>
      <c r="J1058" s="30"/>
      <c r="K1058" s="30"/>
      <c r="L1058" s="30"/>
      <c r="M1058" s="30"/>
      <c r="N1058" s="30"/>
      <c r="O1058" s="30"/>
    </row>
    <row r="1059" spans="1:21" x14ac:dyDescent="0.2">
      <c r="A1059" s="1">
        <v>160</v>
      </c>
      <c r="B1059" s="1">
        <v>11601210</v>
      </c>
      <c r="C1059" s="1">
        <v>50110</v>
      </c>
      <c r="D1059" s="1">
        <v>500</v>
      </c>
      <c r="F1059" s="1">
        <v>50110</v>
      </c>
      <c r="G1059" s="1" t="s">
        <v>28</v>
      </c>
      <c r="H1059" s="30">
        <v>0</v>
      </c>
      <c r="I1059" s="30">
        <v>0</v>
      </c>
      <c r="J1059" s="30">
        <v>0</v>
      </c>
      <c r="K1059" s="30">
        <v>0</v>
      </c>
      <c r="L1059" s="30">
        <v>0</v>
      </c>
      <c r="M1059" s="30">
        <v>0</v>
      </c>
      <c r="N1059" s="30">
        <v>0</v>
      </c>
      <c r="O1059" s="30">
        <v>0</v>
      </c>
      <c r="P1059" s="29">
        <v>0</v>
      </c>
      <c r="Q1059" s="29">
        <v>0</v>
      </c>
      <c r="R1059" s="29">
        <v>0</v>
      </c>
      <c r="S1059" s="29">
        <v>0</v>
      </c>
      <c r="T1059" s="29">
        <v>0</v>
      </c>
      <c r="U1059" s="29">
        <v>0</v>
      </c>
    </row>
    <row r="1060" spans="1:21" x14ac:dyDescent="0.2">
      <c r="A1060" s="1">
        <v>160</v>
      </c>
      <c r="B1060" s="1">
        <v>11601210</v>
      </c>
      <c r="C1060" s="1">
        <v>50130</v>
      </c>
      <c r="D1060" s="1">
        <v>501</v>
      </c>
      <c r="F1060" s="1">
        <v>50130</v>
      </c>
      <c r="G1060" s="1" t="s">
        <v>30</v>
      </c>
      <c r="H1060" s="30">
        <v>0</v>
      </c>
      <c r="I1060" s="30">
        <v>0</v>
      </c>
      <c r="J1060" s="30">
        <v>0</v>
      </c>
      <c r="K1060" s="30">
        <v>0</v>
      </c>
      <c r="L1060" s="30">
        <v>0</v>
      </c>
      <c r="M1060" s="30">
        <v>0</v>
      </c>
      <c r="N1060" s="30">
        <v>0</v>
      </c>
      <c r="O1060" s="30">
        <v>0</v>
      </c>
      <c r="P1060" s="29">
        <v>0</v>
      </c>
      <c r="Q1060" s="29">
        <v>0</v>
      </c>
      <c r="R1060" s="29">
        <v>0</v>
      </c>
      <c r="S1060" s="29">
        <v>0</v>
      </c>
      <c r="T1060" s="29">
        <v>0</v>
      </c>
      <c r="U1060" s="29">
        <v>0</v>
      </c>
    </row>
    <row r="1061" spans="1:21" x14ac:dyDescent="0.2">
      <c r="A1061" s="1">
        <v>160</v>
      </c>
      <c r="B1061" s="1">
        <v>11601210</v>
      </c>
      <c r="C1061" s="1">
        <v>50132</v>
      </c>
      <c r="D1061" s="1">
        <v>502</v>
      </c>
      <c r="F1061" s="1">
        <v>50132</v>
      </c>
      <c r="G1061" s="1" t="s">
        <v>31</v>
      </c>
      <c r="H1061" s="30">
        <v>0</v>
      </c>
      <c r="I1061" s="30">
        <v>0</v>
      </c>
      <c r="J1061" s="30">
        <v>0</v>
      </c>
      <c r="K1061" s="30">
        <v>0</v>
      </c>
      <c r="L1061" s="30">
        <v>0</v>
      </c>
      <c r="M1061" s="30">
        <v>0</v>
      </c>
      <c r="N1061" s="30">
        <v>0</v>
      </c>
      <c r="O1061" s="30">
        <v>0</v>
      </c>
      <c r="P1061" s="29">
        <v>0</v>
      </c>
      <c r="Q1061" s="29">
        <v>0</v>
      </c>
      <c r="R1061" s="29">
        <v>0</v>
      </c>
      <c r="S1061" s="29">
        <v>0</v>
      </c>
      <c r="T1061" s="29">
        <v>0</v>
      </c>
      <c r="U1061" s="29">
        <v>0</v>
      </c>
    </row>
    <row r="1062" spans="1:21" x14ac:dyDescent="0.2">
      <c r="A1062" s="1">
        <v>160</v>
      </c>
      <c r="B1062" s="1">
        <v>11601210</v>
      </c>
      <c r="C1062" s="1">
        <v>52210</v>
      </c>
      <c r="D1062" s="1">
        <v>520</v>
      </c>
      <c r="F1062" s="1">
        <v>52210</v>
      </c>
      <c r="G1062" s="1" t="s">
        <v>114</v>
      </c>
      <c r="H1062" s="30">
        <v>0</v>
      </c>
      <c r="I1062" s="30">
        <v>0</v>
      </c>
      <c r="J1062" s="30">
        <v>0</v>
      </c>
      <c r="K1062" s="30">
        <v>0</v>
      </c>
      <c r="L1062" s="30">
        <v>0</v>
      </c>
      <c r="M1062" s="30">
        <v>0</v>
      </c>
      <c r="N1062" s="30">
        <v>0</v>
      </c>
      <c r="O1062" s="30">
        <v>0</v>
      </c>
      <c r="P1062" s="29">
        <v>0</v>
      </c>
      <c r="Q1062" s="29">
        <v>0</v>
      </c>
      <c r="R1062" s="29">
        <v>0</v>
      </c>
      <c r="S1062" s="29">
        <v>0</v>
      </c>
      <c r="T1062" s="29">
        <v>0</v>
      </c>
      <c r="U1062" s="29">
        <v>0</v>
      </c>
    </row>
    <row r="1063" spans="1:21" x14ac:dyDescent="0.2">
      <c r="A1063" s="1">
        <v>160</v>
      </c>
      <c r="B1063" s="1">
        <v>11601210</v>
      </c>
      <c r="C1063" s="1">
        <v>52220</v>
      </c>
      <c r="D1063" s="1">
        <v>520</v>
      </c>
      <c r="F1063" s="1">
        <v>52220</v>
      </c>
      <c r="G1063" s="1" t="s">
        <v>115</v>
      </c>
      <c r="H1063" s="30">
        <v>0</v>
      </c>
      <c r="I1063" s="30">
        <v>0</v>
      </c>
      <c r="J1063" s="30">
        <v>0</v>
      </c>
      <c r="K1063" s="30">
        <v>0</v>
      </c>
      <c r="L1063" s="30">
        <v>0</v>
      </c>
      <c r="M1063" s="30">
        <v>0</v>
      </c>
      <c r="N1063" s="30">
        <v>0</v>
      </c>
      <c r="O1063" s="30">
        <v>0</v>
      </c>
      <c r="P1063" s="29">
        <v>0</v>
      </c>
      <c r="Q1063" s="29">
        <v>0</v>
      </c>
      <c r="R1063" s="29">
        <v>0</v>
      </c>
      <c r="S1063" s="29">
        <v>0</v>
      </c>
      <c r="T1063" s="29">
        <v>0</v>
      </c>
      <c r="U1063" s="29">
        <v>0</v>
      </c>
    </row>
    <row r="1064" spans="1:21" x14ac:dyDescent="0.2">
      <c r="A1064" s="1">
        <v>160</v>
      </c>
      <c r="B1064" s="1">
        <v>11601210</v>
      </c>
      <c r="C1064" s="1">
        <v>52235</v>
      </c>
      <c r="D1064" s="1">
        <v>520</v>
      </c>
      <c r="F1064" s="1">
        <v>52235</v>
      </c>
      <c r="G1064" s="1" t="s">
        <v>230</v>
      </c>
      <c r="H1064" s="30">
        <v>0</v>
      </c>
      <c r="I1064" s="30">
        <v>0</v>
      </c>
      <c r="J1064" s="30">
        <v>0</v>
      </c>
      <c r="K1064" s="30">
        <v>0</v>
      </c>
      <c r="L1064" s="30">
        <v>0</v>
      </c>
      <c r="M1064" s="30">
        <v>0</v>
      </c>
      <c r="N1064" s="30">
        <v>0</v>
      </c>
      <c r="O1064" s="30">
        <v>0</v>
      </c>
      <c r="P1064" s="29">
        <v>0</v>
      </c>
      <c r="Q1064" s="29">
        <v>0</v>
      </c>
      <c r="R1064" s="29">
        <v>0</v>
      </c>
      <c r="S1064" s="29">
        <v>0</v>
      </c>
      <c r="T1064" s="29">
        <v>0</v>
      </c>
      <c r="U1064" s="29">
        <v>0</v>
      </c>
    </row>
    <row r="1065" spans="1:21" x14ac:dyDescent="0.2">
      <c r="A1065" s="1">
        <v>160</v>
      </c>
      <c r="B1065" s="1">
        <v>11601210</v>
      </c>
      <c r="C1065" s="1">
        <v>52250</v>
      </c>
      <c r="D1065" s="1">
        <v>520</v>
      </c>
      <c r="F1065" s="1">
        <v>52250</v>
      </c>
      <c r="G1065" s="1" t="s">
        <v>116</v>
      </c>
      <c r="H1065" s="30">
        <v>0</v>
      </c>
      <c r="I1065" s="30">
        <v>0</v>
      </c>
      <c r="J1065" s="30">
        <v>0</v>
      </c>
      <c r="K1065" s="30">
        <v>0</v>
      </c>
      <c r="L1065" s="30">
        <v>0</v>
      </c>
      <c r="M1065" s="30">
        <v>0</v>
      </c>
      <c r="N1065" s="30">
        <v>0</v>
      </c>
      <c r="O1065" s="30">
        <v>0</v>
      </c>
      <c r="P1065" s="29">
        <v>0</v>
      </c>
      <c r="Q1065" s="29">
        <v>0</v>
      </c>
      <c r="R1065" s="29">
        <v>0</v>
      </c>
      <c r="S1065" s="29">
        <v>0</v>
      </c>
      <c r="T1065" s="29">
        <v>0</v>
      </c>
      <c r="U1065" s="29">
        <v>0</v>
      </c>
    </row>
    <row r="1066" spans="1:21" x14ac:dyDescent="0.2">
      <c r="A1066" s="1">
        <v>160</v>
      </c>
      <c r="B1066" s="1">
        <v>11601210</v>
      </c>
      <c r="C1066" s="1">
        <v>52290</v>
      </c>
      <c r="D1066" s="1">
        <v>520</v>
      </c>
      <c r="F1066" s="1">
        <v>52290</v>
      </c>
      <c r="G1066" s="1" t="s">
        <v>117</v>
      </c>
      <c r="H1066" s="30">
        <v>0</v>
      </c>
      <c r="I1066" s="30">
        <v>0</v>
      </c>
      <c r="J1066" s="30">
        <v>0</v>
      </c>
      <c r="K1066" s="30">
        <v>0</v>
      </c>
      <c r="L1066" s="30">
        <v>0</v>
      </c>
      <c r="M1066" s="30">
        <v>0</v>
      </c>
      <c r="N1066" s="30">
        <v>0</v>
      </c>
      <c r="O1066" s="30">
        <v>0</v>
      </c>
      <c r="P1066" s="29">
        <v>0</v>
      </c>
      <c r="Q1066" s="29">
        <v>0</v>
      </c>
      <c r="R1066" s="29">
        <v>0</v>
      </c>
      <c r="S1066" s="29">
        <v>0</v>
      </c>
      <c r="T1066" s="29">
        <v>0</v>
      </c>
      <c r="U1066" s="29">
        <v>0</v>
      </c>
    </row>
    <row r="1067" spans="1:21" x14ac:dyDescent="0.2">
      <c r="A1067" s="1">
        <v>160</v>
      </c>
      <c r="B1067" s="1">
        <v>11601210</v>
      </c>
      <c r="C1067" s="1">
        <v>54411</v>
      </c>
      <c r="D1067" s="1">
        <v>540</v>
      </c>
      <c r="F1067" s="1">
        <v>54411</v>
      </c>
      <c r="G1067" s="1" t="s">
        <v>59</v>
      </c>
      <c r="H1067" s="30">
        <v>0</v>
      </c>
      <c r="I1067" s="30">
        <v>0</v>
      </c>
      <c r="J1067" s="30">
        <v>0</v>
      </c>
      <c r="K1067" s="30">
        <v>0</v>
      </c>
      <c r="L1067" s="30">
        <v>0</v>
      </c>
      <c r="M1067" s="30">
        <v>0</v>
      </c>
      <c r="N1067" s="30">
        <v>0</v>
      </c>
      <c r="O1067" s="30">
        <v>0</v>
      </c>
      <c r="P1067" s="29">
        <v>0</v>
      </c>
      <c r="Q1067" s="29">
        <v>0</v>
      </c>
      <c r="R1067" s="29">
        <v>0</v>
      </c>
      <c r="S1067" s="29">
        <v>0</v>
      </c>
      <c r="T1067" s="29">
        <v>0</v>
      </c>
      <c r="U1067" s="29">
        <v>0</v>
      </c>
    </row>
    <row r="1068" spans="1:21" x14ac:dyDescent="0.2">
      <c r="A1068" s="1">
        <v>160</v>
      </c>
      <c r="B1068" s="1">
        <v>11601210</v>
      </c>
      <c r="C1068" s="1">
        <v>54430</v>
      </c>
      <c r="D1068" s="1">
        <v>540</v>
      </c>
      <c r="F1068" s="1">
        <v>54430</v>
      </c>
      <c r="G1068" s="1" t="s">
        <v>248</v>
      </c>
      <c r="H1068" s="30">
        <v>0</v>
      </c>
      <c r="I1068" s="30">
        <v>0</v>
      </c>
      <c r="J1068" s="30">
        <v>0</v>
      </c>
      <c r="K1068" s="30">
        <v>0</v>
      </c>
      <c r="L1068" s="30">
        <v>0</v>
      </c>
      <c r="M1068" s="30">
        <v>0</v>
      </c>
      <c r="N1068" s="30">
        <v>0</v>
      </c>
      <c r="O1068" s="30">
        <v>0</v>
      </c>
      <c r="P1068" s="29">
        <v>0</v>
      </c>
      <c r="Q1068" s="29">
        <v>0</v>
      </c>
      <c r="R1068" s="29">
        <v>0</v>
      </c>
      <c r="S1068" s="29">
        <v>0</v>
      </c>
      <c r="T1068" s="29">
        <v>0</v>
      </c>
      <c r="U1068" s="29">
        <v>0</v>
      </c>
    </row>
    <row r="1069" spans="1:21" x14ac:dyDescent="0.2">
      <c r="A1069" s="1">
        <v>160</v>
      </c>
      <c r="B1069" s="1">
        <v>11601210</v>
      </c>
      <c r="C1069" s="1">
        <v>55570</v>
      </c>
      <c r="D1069" s="1">
        <v>550</v>
      </c>
      <c r="F1069" s="1">
        <v>55570</v>
      </c>
      <c r="G1069" s="1" t="s">
        <v>232</v>
      </c>
      <c r="H1069" s="30">
        <v>0</v>
      </c>
      <c r="I1069" s="30">
        <v>0</v>
      </c>
      <c r="J1069" s="30">
        <v>0</v>
      </c>
      <c r="K1069" s="30">
        <v>0</v>
      </c>
      <c r="L1069" s="30">
        <v>0</v>
      </c>
      <c r="M1069" s="30">
        <v>0</v>
      </c>
      <c r="N1069" s="30">
        <v>0</v>
      </c>
      <c r="O1069" s="30">
        <v>0</v>
      </c>
      <c r="P1069" s="29">
        <v>0</v>
      </c>
      <c r="Q1069" s="29">
        <v>0</v>
      </c>
      <c r="R1069" s="29">
        <v>0</v>
      </c>
      <c r="S1069" s="29">
        <v>0</v>
      </c>
      <c r="T1069" s="29">
        <v>0</v>
      </c>
      <c r="U1069" s="29">
        <v>0</v>
      </c>
    </row>
    <row r="1070" spans="1:21" x14ac:dyDescent="0.2">
      <c r="A1070" s="1">
        <v>160</v>
      </c>
      <c r="B1070" s="1">
        <v>11601210</v>
      </c>
      <c r="C1070" s="1">
        <v>56623</v>
      </c>
      <c r="D1070" s="1">
        <v>560</v>
      </c>
      <c r="F1070" s="1">
        <v>56623</v>
      </c>
      <c r="G1070" s="1" t="s">
        <v>96</v>
      </c>
      <c r="H1070" s="30">
        <v>0</v>
      </c>
      <c r="I1070" s="30">
        <v>0</v>
      </c>
      <c r="J1070" s="30">
        <v>0</v>
      </c>
      <c r="K1070" s="30">
        <v>0</v>
      </c>
      <c r="L1070" s="30">
        <v>0</v>
      </c>
      <c r="M1070" s="30">
        <v>0</v>
      </c>
      <c r="N1070" s="30">
        <v>0</v>
      </c>
      <c r="O1070" s="30">
        <v>0</v>
      </c>
      <c r="P1070" s="29">
        <v>0</v>
      </c>
      <c r="Q1070" s="29">
        <v>0</v>
      </c>
      <c r="R1070" s="29">
        <v>0</v>
      </c>
      <c r="S1070" s="29">
        <v>0</v>
      </c>
      <c r="T1070" s="29">
        <v>0</v>
      </c>
      <c r="U1070" s="29">
        <v>0</v>
      </c>
    </row>
    <row r="1071" spans="1:21" x14ac:dyDescent="0.2">
      <c r="A1071" s="1">
        <v>160</v>
      </c>
      <c r="B1071" s="1">
        <v>11601210</v>
      </c>
      <c r="C1071" s="1">
        <v>56662</v>
      </c>
      <c r="D1071" s="1">
        <v>560</v>
      </c>
      <c r="F1071" s="1">
        <v>56662</v>
      </c>
      <c r="G1071" s="1" t="s">
        <v>42</v>
      </c>
      <c r="H1071" s="30">
        <v>0</v>
      </c>
      <c r="I1071" s="30">
        <v>0</v>
      </c>
      <c r="J1071" s="30">
        <v>0</v>
      </c>
      <c r="K1071" s="30">
        <v>0</v>
      </c>
      <c r="L1071" s="30">
        <v>0</v>
      </c>
      <c r="M1071" s="30">
        <v>0</v>
      </c>
      <c r="N1071" s="30">
        <v>0</v>
      </c>
      <c r="O1071" s="30">
        <v>0</v>
      </c>
      <c r="P1071" s="29">
        <v>0</v>
      </c>
      <c r="Q1071" s="29">
        <v>0</v>
      </c>
      <c r="R1071" s="29">
        <v>0</v>
      </c>
      <c r="S1071" s="29">
        <v>0</v>
      </c>
      <c r="T1071" s="29">
        <v>0</v>
      </c>
      <c r="U1071" s="29">
        <v>0</v>
      </c>
    </row>
    <row r="1072" spans="1:21" x14ac:dyDescent="0.2">
      <c r="A1072" s="1">
        <v>160</v>
      </c>
      <c r="B1072" s="1">
        <v>11601210</v>
      </c>
      <c r="C1072" s="1">
        <v>56694</v>
      </c>
      <c r="D1072" s="1">
        <v>560</v>
      </c>
      <c r="F1072" s="1">
        <v>56694</v>
      </c>
      <c r="G1072" s="1" t="s">
        <v>45</v>
      </c>
      <c r="H1072" s="30">
        <v>0</v>
      </c>
      <c r="I1072" s="30">
        <v>0</v>
      </c>
      <c r="J1072" s="30">
        <v>0</v>
      </c>
      <c r="K1072" s="30">
        <v>0</v>
      </c>
      <c r="L1072" s="30">
        <v>0</v>
      </c>
      <c r="M1072" s="30">
        <v>0</v>
      </c>
      <c r="N1072" s="30">
        <v>0</v>
      </c>
      <c r="O1072" s="30">
        <v>0</v>
      </c>
      <c r="P1072" s="29">
        <v>0</v>
      </c>
      <c r="Q1072" s="29">
        <v>0</v>
      </c>
      <c r="R1072" s="29">
        <v>0</v>
      </c>
      <c r="S1072" s="29">
        <v>0</v>
      </c>
      <c r="T1072" s="29">
        <v>0</v>
      </c>
      <c r="U1072" s="29">
        <v>0</v>
      </c>
    </row>
    <row r="1073" spans="1:21" ht="15" thickBot="1" x14ac:dyDescent="0.25">
      <c r="A1073" s="1" t="s">
        <v>47</v>
      </c>
      <c r="F1073" s="1"/>
      <c r="G1073" s="1"/>
      <c r="H1073" s="30"/>
      <c r="I1073" s="30"/>
      <c r="J1073" s="30"/>
      <c r="K1073" s="30"/>
      <c r="L1073" s="30"/>
      <c r="M1073" s="30"/>
      <c r="N1073" s="30"/>
      <c r="O1073" s="30"/>
    </row>
    <row r="1074" spans="1:21" ht="15" thickTop="1" x14ac:dyDescent="0.2">
      <c r="A1074" s="1" t="s">
        <v>47</v>
      </c>
      <c r="B1074" s="1">
        <v>11601210</v>
      </c>
      <c r="C1074" s="31"/>
      <c r="D1074" s="31"/>
      <c r="E1074" s="31"/>
      <c r="F1074" s="31" t="s">
        <v>256</v>
      </c>
      <c r="G1074" s="31"/>
      <c r="H1074" s="38">
        <f>SUM(H1059:H1073)</f>
        <v>0</v>
      </c>
      <c r="I1074" s="38">
        <f t="shared" ref="I1074:S1074" si="215">SUM(I1059:I1073)</f>
        <v>0</v>
      </c>
      <c r="J1074" s="38">
        <f t="shared" si="215"/>
        <v>0</v>
      </c>
      <c r="K1074" s="38">
        <f t="shared" si="215"/>
        <v>0</v>
      </c>
      <c r="L1074" s="38">
        <f t="shared" si="215"/>
        <v>0</v>
      </c>
      <c r="M1074" s="38">
        <f t="shared" si="215"/>
        <v>0</v>
      </c>
      <c r="N1074" s="38">
        <f t="shared" si="215"/>
        <v>0</v>
      </c>
      <c r="O1074" s="38">
        <f t="shared" si="215"/>
        <v>0</v>
      </c>
      <c r="P1074" s="33">
        <f t="shared" si="215"/>
        <v>0</v>
      </c>
      <c r="Q1074" s="33">
        <f t="shared" si="215"/>
        <v>0</v>
      </c>
      <c r="R1074" s="33">
        <f t="shared" si="215"/>
        <v>0</v>
      </c>
      <c r="S1074" s="33">
        <f t="shared" si="215"/>
        <v>0</v>
      </c>
      <c r="T1074" s="33">
        <f t="shared" ref="T1074" si="216">SUM(T1059:T1073)</f>
        <v>0</v>
      </c>
      <c r="U1074" s="33"/>
    </row>
    <row r="1075" spans="1:21" x14ac:dyDescent="0.2">
      <c r="E1075" s="27" t="s">
        <v>241</v>
      </c>
    </row>
    <row r="1076" spans="1:21" x14ac:dyDescent="0.2">
      <c r="A1076" s="1" t="s">
        <v>47</v>
      </c>
      <c r="F1076" s="28" t="s">
        <v>257</v>
      </c>
    </row>
    <row r="1077" spans="1:21" x14ac:dyDescent="0.2">
      <c r="A1077" s="1">
        <v>160</v>
      </c>
      <c r="B1077" s="1">
        <v>11601220</v>
      </c>
      <c r="C1077" s="1">
        <v>50110</v>
      </c>
      <c r="D1077" s="1">
        <v>500</v>
      </c>
      <c r="F1077" s="25">
        <v>50110</v>
      </c>
      <c r="G1077" s="25" t="s">
        <v>28</v>
      </c>
      <c r="H1077" s="29">
        <v>402192</v>
      </c>
      <c r="I1077" s="29">
        <v>402192</v>
      </c>
      <c r="J1077" s="29">
        <v>356069</v>
      </c>
      <c r="K1077" s="29">
        <v>356069</v>
      </c>
      <c r="L1077" s="29">
        <v>305047</v>
      </c>
      <c r="M1077" s="29">
        <v>276119</v>
      </c>
      <c r="N1077" s="29">
        <v>276119</v>
      </c>
      <c r="O1077" s="29">
        <v>276119</v>
      </c>
      <c r="P1077" s="29">
        <v>276119</v>
      </c>
      <c r="Q1077" s="29">
        <v>276119</v>
      </c>
      <c r="R1077" s="29">
        <v>304036</v>
      </c>
      <c r="S1077" s="29">
        <v>0</v>
      </c>
      <c r="T1077" s="29">
        <v>0</v>
      </c>
      <c r="U1077" s="29">
        <v>0</v>
      </c>
    </row>
    <row r="1078" spans="1:21" x14ac:dyDescent="0.2">
      <c r="A1078" s="1">
        <v>160</v>
      </c>
      <c r="B1078" s="1">
        <v>11601220</v>
      </c>
      <c r="C1078" s="1">
        <v>50128</v>
      </c>
      <c r="D1078" s="1">
        <v>500</v>
      </c>
      <c r="F1078" s="25">
        <v>50128</v>
      </c>
      <c r="G1078" s="25" t="s">
        <v>29</v>
      </c>
      <c r="H1078" s="30">
        <v>0</v>
      </c>
      <c r="I1078" s="30">
        <v>0</v>
      </c>
      <c r="J1078" s="30">
        <v>0</v>
      </c>
      <c r="K1078" s="30">
        <v>0</v>
      </c>
      <c r="L1078" s="30">
        <v>0</v>
      </c>
      <c r="M1078" s="30">
        <v>0</v>
      </c>
      <c r="N1078" s="30">
        <v>0</v>
      </c>
      <c r="O1078" s="30">
        <v>0</v>
      </c>
      <c r="P1078" s="29">
        <v>0</v>
      </c>
      <c r="Q1078" s="29">
        <v>0</v>
      </c>
      <c r="R1078" s="29">
        <v>0</v>
      </c>
      <c r="S1078" s="29">
        <v>0</v>
      </c>
      <c r="T1078" s="29">
        <v>0</v>
      </c>
      <c r="U1078" s="29">
        <v>0</v>
      </c>
    </row>
    <row r="1079" spans="1:21" x14ac:dyDescent="0.2">
      <c r="A1079" s="1">
        <v>160</v>
      </c>
      <c r="B1079" s="1">
        <v>11601220</v>
      </c>
      <c r="C1079" s="1">
        <v>50130</v>
      </c>
      <c r="D1079" s="1">
        <v>501</v>
      </c>
      <c r="F1079" s="25">
        <v>50130</v>
      </c>
      <c r="G1079" s="25" t="s">
        <v>30</v>
      </c>
      <c r="H1079" s="29">
        <v>0</v>
      </c>
      <c r="I1079" s="29">
        <v>0</v>
      </c>
      <c r="J1079" s="29">
        <v>0</v>
      </c>
      <c r="K1079" s="29">
        <v>0</v>
      </c>
      <c r="L1079" s="29">
        <v>0</v>
      </c>
      <c r="M1079" s="29">
        <v>0</v>
      </c>
      <c r="N1079" s="29">
        <v>0</v>
      </c>
      <c r="O1079" s="29">
        <v>0</v>
      </c>
      <c r="P1079" s="29">
        <v>0</v>
      </c>
      <c r="Q1079" s="29">
        <v>0</v>
      </c>
      <c r="R1079" s="29">
        <v>0</v>
      </c>
      <c r="S1079" s="29">
        <v>0</v>
      </c>
      <c r="T1079" s="29">
        <v>0</v>
      </c>
      <c r="U1079" s="29">
        <v>0</v>
      </c>
    </row>
    <row r="1080" spans="1:21" x14ac:dyDescent="0.2">
      <c r="A1080" s="1">
        <v>160</v>
      </c>
      <c r="B1080" s="1">
        <v>11601220</v>
      </c>
      <c r="C1080" s="1">
        <v>50132</v>
      </c>
      <c r="D1080" s="1">
        <v>502</v>
      </c>
      <c r="F1080" s="25">
        <v>50132</v>
      </c>
      <c r="G1080" s="25" t="s">
        <v>31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  <c r="R1080" s="29">
        <v>0</v>
      </c>
      <c r="S1080" s="29">
        <v>0</v>
      </c>
      <c r="T1080" s="29">
        <v>0</v>
      </c>
      <c r="U1080" s="29">
        <v>0</v>
      </c>
    </row>
    <row r="1081" spans="1:21" x14ac:dyDescent="0.2">
      <c r="A1081" s="1">
        <v>160</v>
      </c>
      <c r="B1081" s="1">
        <v>11601220</v>
      </c>
      <c r="C1081" s="1">
        <v>54410</v>
      </c>
      <c r="D1081" s="1">
        <v>540</v>
      </c>
      <c r="F1081" s="25">
        <v>54410</v>
      </c>
      <c r="G1081" s="25" t="s">
        <v>35</v>
      </c>
      <c r="H1081" s="29">
        <v>0</v>
      </c>
      <c r="I1081" s="29">
        <v>0</v>
      </c>
      <c r="J1081" s="29">
        <v>0</v>
      </c>
      <c r="K1081" s="29">
        <v>0</v>
      </c>
      <c r="L1081" s="29">
        <v>0</v>
      </c>
      <c r="M1081" s="29">
        <v>250</v>
      </c>
      <c r="N1081" s="29">
        <v>0</v>
      </c>
      <c r="O1081" s="29">
        <v>0</v>
      </c>
      <c r="P1081" s="29">
        <v>0</v>
      </c>
      <c r="Q1081" s="29">
        <v>0</v>
      </c>
      <c r="R1081" s="29">
        <v>0</v>
      </c>
      <c r="S1081" s="29">
        <v>0</v>
      </c>
      <c r="T1081" s="29">
        <v>0</v>
      </c>
      <c r="U1081" s="29">
        <v>0</v>
      </c>
    </row>
    <row r="1082" spans="1:21" x14ac:dyDescent="0.2">
      <c r="A1082" s="1">
        <v>160</v>
      </c>
      <c r="B1082" s="1">
        <v>11601220</v>
      </c>
      <c r="C1082" s="1">
        <v>54411</v>
      </c>
      <c r="D1082" s="1">
        <v>540</v>
      </c>
      <c r="F1082" s="25">
        <v>54411</v>
      </c>
      <c r="G1082" s="25" t="s">
        <v>59</v>
      </c>
      <c r="H1082" s="29">
        <v>450</v>
      </c>
      <c r="I1082" s="29">
        <v>450</v>
      </c>
      <c r="J1082" s="29">
        <v>450</v>
      </c>
      <c r="K1082" s="29">
        <v>450</v>
      </c>
      <c r="L1082" s="29">
        <v>250</v>
      </c>
      <c r="M1082" s="29">
        <v>0</v>
      </c>
      <c r="N1082" s="29">
        <v>250</v>
      </c>
      <c r="O1082" s="29">
        <v>250</v>
      </c>
      <c r="P1082" s="29">
        <v>250</v>
      </c>
      <c r="Q1082" s="29">
        <v>0</v>
      </c>
      <c r="R1082" s="29">
        <v>0</v>
      </c>
      <c r="S1082" s="29">
        <v>0</v>
      </c>
      <c r="T1082" s="29">
        <v>0</v>
      </c>
      <c r="U1082" s="29">
        <v>0</v>
      </c>
    </row>
    <row r="1083" spans="1:21" x14ac:dyDescent="0.2">
      <c r="A1083" s="1">
        <v>160</v>
      </c>
      <c r="B1083" s="1">
        <v>11601220</v>
      </c>
      <c r="C1083" s="1">
        <v>54458</v>
      </c>
      <c r="D1083" s="1">
        <v>540</v>
      </c>
      <c r="F1083" s="25">
        <v>54458</v>
      </c>
      <c r="G1083" s="25" t="s">
        <v>250</v>
      </c>
      <c r="H1083" s="29">
        <v>0</v>
      </c>
      <c r="I1083" s="29">
        <v>0</v>
      </c>
      <c r="J1083" s="29">
        <v>0</v>
      </c>
      <c r="K1083" s="29">
        <v>0</v>
      </c>
      <c r="L1083" s="29">
        <v>0</v>
      </c>
      <c r="M1083" s="29">
        <v>0</v>
      </c>
      <c r="N1083" s="29">
        <v>0</v>
      </c>
      <c r="O1083" s="29">
        <v>0</v>
      </c>
      <c r="P1083" s="29">
        <v>0</v>
      </c>
      <c r="Q1083" s="29">
        <v>0</v>
      </c>
      <c r="R1083" s="29">
        <v>0</v>
      </c>
      <c r="S1083" s="29">
        <v>0</v>
      </c>
      <c r="T1083" s="29">
        <v>0</v>
      </c>
      <c r="U1083" s="29">
        <v>0</v>
      </c>
    </row>
    <row r="1084" spans="1:21" x14ac:dyDescent="0.2">
      <c r="A1084" s="1">
        <v>160</v>
      </c>
      <c r="B1084" s="1">
        <v>11601220</v>
      </c>
      <c r="C1084" s="1">
        <v>54484</v>
      </c>
      <c r="D1084" s="1">
        <v>540</v>
      </c>
      <c r="F1084" s="25">
        <v>54484</v>
      </c>
      <c r="G1084" s="25" t="s">
        <v>258</v>
      </c>
      <c r="H1084" s="29">
        <v>0</v>
      </c>
      <c r="I1084" s="29">
        <v>0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  <c r="R1084" s="29">
        <v>0</v>
      </c>
      <c r="S1084" s="29">
        <v>0</v>
      </c>
      <c r="T1084" s="29">
        <v>0</v>
      </c>
      <c r="U1084" s="29">
        <v>0</v>
      </c>
    </row>
    <row r="1085" spans="1:21" x14ac:dyDescent="0.2">
      <c r="A1085" s="1">
        <v>160</v>
      </c>
      <c r="B1085" s="1">
        <v>11601220</v>
      </c>
      <c r="C1085" s="1">
        <v>55520</v>
      </c>
      <c r="D1085" s="1">
        <v>550</v>
      </c>
      <c r="F1085" s="25">
        <v>55520</v>
      </c>
      <c r="G1085" s="25" t="s">
        <v>36</v>
      </c>
      <c r="H1085" s="29">
        <v>540</v>
      </c>
      <c r="I1085" s="29">
        <v>540</v>
      </c>
      <c r="J1085" s="29">
        <v>100</v>
      </c>
      <c r="K1085" s="29">
        <v>100</v>
      </c>
      <c r="L1085" s="29">
        <v>100</v>
      </c>
      <c r="M1085" s="29">
        <v>100</v>
      </c>
      <c r="N1085" s="29">
        <v>100</v>
      </c>
      <c r="O1085" s="29">
        <v>100</v>
      </c>
      <c r="P1085" s="29">
        <v>0</v>
      </c>
      <c r="Q1085" s="29">
        <v>0</v>
      </c>
      <c r="R1085" s="29">
        <v>0</v>
      </c>
      <c r="S1085" s="29">
        <v>0</v>
      </c>
      <c r="T1085" s="29">
        <v>0</v>
      </c>
      <c r="U1085" s="29">
        <v>0</v>
      </c>
    </row>
    <row r="1086" spans="1:21" x14ac:dyDescent="0.2">
      <c r="A1086" s="1">
        <v>160</v>
      </c>
      <c r="B1086" s="1">
        <v>11601220</v>
      </c>
      <c r="C1086" s="1">
        <v>55530</v>
      </c>
      <c r="D1086" s="1">
        <v>550</v>
      </c>
      <c r="F1086" s="25">
        <v>55530</v>
      </c>
      <c r="G1086" s="25" t="s">
        <v>37</v>
      </c>
      <c r="H1086" s="29">
        <v>0</v>
      </c>
      <c r="I1086" s="29">
        <v>0</v>
      </c>
      <c r="J1086" s="29">
        <v>0</v>
      </c>
      <c r="K1086" s="29">
        <v>0</v>
      </c>
      <c r="L1086" s="29">
        <v>0</v>
      </c>
      <c r="M1086" s="29">
        <v>0</v>
      </c>
      <c r="N1086" s="29">
        <v>0</v>
      </c>
      <c r="O1086" s="29">
        <v>0</v>
      </c>
      <c r="P1086" s="29">
        <v>0</v>
      </c>
      <c r="Q1086" s="29">
        <v>0</v>
      </c>
      <c r="R1086" s="29">
        <v>0</v>
      </c>
      <c r="S1086" s="29">
        <v>0</v>
      </c>
      <c r="T1086" s="29">
        <v>0</v>
      </c>
      <c r="U1086" s="29">
        <v>0</v>
      </c>
    </row>
    <row r="1087" spans="1:21" x14ac:dyDescent="0.2">
      <c r="A1087" s="1">
        <v>160</v>
      </c>
      <c r="B1087" s="1">
        <v>11601220</v>
      </c>
      <c r="C1087" s="1">
        <v>55570</v>
      </c>
      <c r="D1087" s="1">
        <v>550</v>
      </c>
      <c r="F1087" s="25">
        <v>55570</v>
      </c>
      <c r="G1087" s="25" t="s">
        <v>232</v>
      </c>
      <c r="H1087" s="29">
        <v>0</v>
      </c>
      <c r="I1087" s="29">
        <v>0</v>
      </c>
      <c r="J1087" s="29">
        <v>0</v>
      </c>
      <c r="K1087" s="29">
        <v>0</v>
      </c>
      <c r="L1087" s="29">
        <v>0</v>
      </c>
      <c r="M1087" s="29">
        <v>0</v>
      </c>
      <c r="N1087" s="29">
        <v>0</v>
      </c>
      <c r="O1087" s="29">
        <v>0</v>
      </c>
      <c r="P1087" s="29">
        <v>0</v>
      </c>
      <c r="Q1087" s="29">
        <v>0</v>
      </c>
      <c r="R1087" s="29">
        <v>0</v>
      </c>
      <c r="S1087" s="29">
        <v>0</v>
      </c>
      <c r="T1087" s="29">
        <v>0</v>
      </c>
      <c r="U1087" s="29">
        <v>0</v>
      </c>
    </row>
    <row r="1088" spans="1:21" x14ac:dyDescent="0.2">
      <c r="A1088" s="1">
        <v>160</v>
      </c>
      <c r="B1088" s="1">
        <v>11601220</v>
      </c>
      <c r="C1088" s="1">
        <v>55572</v>
      </c>
      <c r="D1088" s="1">
        <v>550</v>
      </c>
      <c r="F1088" s="25">
        <v>55572</v>
      </c>
      <c r="G1088" s="25" t="s">
        <v>259</v>
      </c>
      <c r="H1088" s="29">
        <v>0</v>
      </c>
      <c r="I1088" s="29">
        <v>0</v>
      </c>
      <c r="J1088" s="29">
        <v>0</v>
      </c>
      <c r="K1088" s="29">
        <v>0</v>
      </c>
      <c r="L1088" s="29">
        <v>0</v>
      </c>
      <c r="M1088" s="29">
        <v>0</v>
      </c>
      <c r="N1088" s="29">
        <v>0</v>
      </c>
      <c r="O1088" s="29">
        <v>0</v>
      </c>
      <c r="P1088" s="29">
        <v>0</v>
      </c>
      <c r="Q1088" s="29">
        <v>0</v>
      </c>
      <c r="R1088" s="29">
        <v>0</v>
      </c>
      <c r="S1088" s="29">
        <v>0</v>
      </c>
      <c r="T1088" s="29">
        <v>0</v>
      </c>
      <c r="U1088" s="29">
        <v>0</v>
      </c>
    </row>
    <row r="1089" spans="1:21" x14ac:dyDescent="0.2">
      <c r="A1089" s="1">
        <v>160</v>
      </c>
      <c r="B1089" s="1">
        <v>11601220</v>
      </c>
      <c r="C1089" s="1">
        <v>55574</v>
      </c>
      <c r="D1089" s="1">
        <v>550</v>
      </c>
      <c r="F1089" s="25">
        <v>55574</v>
      </c>
      <c r="G1089" s="25" t="s">
        <v>71</v>
      </c>
      <c r="H1089" s="29">
        <v>51400</v>
      </c>
      <c r="I1089" s="29">
        <v>51400</v>
      </c>
      <c r="J1089" s="29">
        <v>25000</v>
      </c>
      <c r="K1089" s="29">
        <v>25000</v>
      </c>
      <c r="L1089" s="29">
        <v>25000</v>
      </c>
      <c r="M1089" s="29">
        <v>21500</v>
      </c>
      <c r="N1089" s="29">
        <v>34000</v>
      </c>
      <c r="O1089" s="29">
        <v>21500</v>
      </c>
      <c r="P1089" s="29">
        <v>21500</v>
      </c>
      <c r="Q1089" s="29">
        <v>21500</v>
      </c>
      <c r="R1089" s="29">
        <v>19000</v>
      </c>
      <c r="S1089" s="29">
        <v>0</v>
      </c>
      <c r="T1089" s="29">
        <v>0</v>
      </c>
      <c r="U1089" s="29">
        <v>0</v>
      </c>
    </row>
    <row r="1090" spans="1:21" x14ac:dyDescent="0.2">
      <c r="A1090" s="1">
        <v>160</v>
      </c>
      <c r="B1090" s="1">
        <v>11601220</v>
      </c>
      <c r="C1090" s="1">
        <v>55584</v>
      </c>
      <c r="D1090" s="1">
        <v>550</v>
      </c>
      <c r="F1090" s="25">
        <v>55584</v>
      </c>
      <c r="G1090" s="25" t="s">
        <v>72</v>
      </c>
      <c r="H1090" s="29">
        <v>3375</v>
      </c>
      <c r="I1090" s="29">
        <v>3375</v>
      </c>
      <c r="J1090" s="29">
        <v>3375</v>
      </c>
      <c r="K1090" s="29">
        <v>3375</v>
      </c>
      <c r="L1090" s="29">
        <v>3375</v>
      </c>
      <c r="M1090" s="29">
        <v>2505</v>
      </c>
      <c r="N1090" s="29">
        <v>2505</v>
      </c>
      <c r="O1090" s="29">
        <v>2505</v>
      </c>
      <c r="P1090" s="29">
        <v>2505</v>
      </c>
      <c r="Q1090" s="29">
        <v>2505</v>
      </c>
      <c r="R1090" s="29">
        <v>2000</v>
      </c>
      <c r="S1090" s="29">
        <v>0</v>
      </c>
      <c r="T1090" s="29">
        <v>0</v>
      </c>
      <c r="U1090" s="29">
        <v>0</v>
      </c>
    </row>
    <row r="1091" spans="1:21" x14ac:dyDescent="0.2">
      <c r="A1091" s="1">
        <v>160</v>
      </c>
      <c r="B1091" s="1">
        <v>11601220</v>
      </c>
      <c r="C1091" s="1">
        <v>55586</v>
      </c>
      <c r="D1091" s="1">
        <v>550</v>
      </c>
      <c r="F1091" s="25">
        <v>55586</v>
      </c>
      <c r="G1091" s="25" t="s">
        <v>243</v>
      </c>
      <c r="H1091" s="29">
        <v>4500</v>
      </c>
      <c r="I1091" s="29">
        <v>4500</v>
      </c>
      <c r="J1091" s="29">
        <v>4500</v>
      </c>
      <c r="K1091" s="29">
        <v>4500</v>
      </c>
      <c r="L1091" s="29">
        <v>4500</v>
      </c>
      <c r="M1091" s="29">
        <v>4500</v>
      </c>
      <c r="N1091" s="29">
        <v>4500</v>
      </c>
      <c r="O1091" s="29">
        <v>4500</v>
      </c>
      <c r="P1091" s="29">
        <v>4500</v>
      </c>
      <c r="Q1091" s="29">
        <v>4500</v>
      </c>
      <c r="R1091" s="29">
        <v>4500</v>
      </c>
      <c r="S1091" s="29">
        <v>0</v>
      </c>
      <c r="T1091" s="29">
        <v>0</v>
      </c>
      <c r="U1091" s="29">
        <v>0</v>
      </c>
    </row>
    <row r="1092" spans="1:21" x14ac:dyDescent="0.2">
      <c r="A1092" s="1">
        <v>160</v>
      </c>
      <c r="B1092" s="1">
        <v>11601220</v>
      </c>
      <c r="C1092" s="1">
        <v>56623</v>
      </c>
      <c r="D1092" s="1">
        <v>560</v>
      </c>
      <c r="F1092" s="25">
        <v>56623</v>
      </c>
      <c r="G1092" s="25" t="s">
        <v>96</v>
      </c>
      <c r="H1092" s="29">
        <v>0</v>
      </c>
      <c r="I1092" s="29">
        <v>0</v>
      </c>
      <c r="J1092" s="29">
        <v>0</v>
      </c>
      <c r="K1092" s="29">
        <v>0</v>
      </c>
      <c r="L1092" s="29">
        <v>0</v>
      </c>
      <c r="M1092" s="29">
        <v>0</v>
      </c>
      <c r="N1092" s="29">
        <v>0</v>
      </c>
      <c r="O1092" s="29">
        <v>0</v>
      </c>
      <c r="P1092" s="29">
        <v>0</v>
      </c>
      <c r="Q1092" s="29">
        <v>0</v>
      </c>
      <c r="R1092" s="29">
        <v>0</v>
      </c>
      <c r="S1092" s="29">
        <v>0</v>
      </c>
      <c r="T1092" s="29">
        <v>0</v>
      </c>
      <c r="U1092" s="29">
        <v>0</v>
      </c>
    </row>
    <row r="1093" spans="1:21" x14ac:dyDescent="0.2">
      <c r="A1093" s="1">
        <v>160</v>
      </c>
      <c r="B1093" s="1">
        <v>11601220</v>
      </c>
      <c r="C1093" s="1">
        <v>56655</v>
      </c>
      <c r="D1093" s="1">
        <v>560</v>
      </c>
      <c r="F1093" s="25">
        <v>56655</v>
      </c>
      <c r="G1093" s="25" t="s">
        <v>40</v>
      </c>
      <c r="H1093" s="29">
        <v>0</v>
      </c>
      <c r="I1093" s="29">
        <v>0</v>
      </c>
      <c r="J1093" s="29">
        <v>0</v>
      </c>
      <c r="K1093" s="29">
        <v>0</v>
      </c>
      <c r="L1093" s="29">
        <v>0</v>
      </c>
      <c r="M1093" s="29">
        <v>0</v>
      </c>
      <c r="N1093" s="29">
        <v>0</v>
      </c>
      <c r="O1093" s="29">
        <v>0</v>
      </c>
      <c r="P1093" s="29">
        <v>0</v>
      </c>
      <c r="Q1093" s="29">
        <v>0</v>
      </c>
      <c r="R1093" s="29">
        <v>0</v>
      </c>
      <c r="S1093" s="29">
        <v>0</v>
      </c>
      <c r="T1093" s="29">
        <v>0</v>
      </c>
      <c r="U1093" s="29">
        <v>0</v>
      </c>
    </row>
    <row r="1094" spans="1:21" x14ac:dyDescent="0.2">
      <c r="A1094" s="1">
        <v>160</v>
      </c>
      <c r="B1094" s="1">
        <v>11601220</v>
      </c>
      <c r="C1094" s="1">
        <v>56694</v>
      </c>
      <c r="D1094" s="1">
        <v>560</v>
      </c>
      <c r="F1094" s="25">
        <v>56694</v>
      </c>
      <c r="G1094" s="25" t="s">
        <v>45</v>
      </c>
      <c r="H1094" s="29">
        <v>0</v>
      </c>
      <c r="I1094" s="29">
        <v>0</v>
      </c>
      <c r="J1094" s="29">
        <v>0</v>
      </c>
      <c r="K1094" s="29">
        <v>0</v>
      </c>
      <c r="L1094" s="29">
        <v>0</v>
      </c>
      <c r="M1094" s="29">
        <v>0</v>
      </c>
      <c r="N1094" s="29">
        <v>0</v>
      </c>
      <c r="O1094" s="29">
        <v>0</v>
      </c>
      <c r="P1094" s="29">
        <v>0</v>
      </c>
      <c r="Q1094" s="29">
        <v>0</v>
      </c>
      <c r="R1094" s="29">
        <v>0</v>
      </c>
      <c r="S1094" s="29">
        <v>0</v>
      </c>
      <c r="T1094" s="29">
        <v>0</v>
      </c>
      <c r="U1094" s="29">
        <v>0</v>
      </c>
    </row>
    <row r="1095" spans="1:21" ht="15" thickBot="1" x14ac:dyDescent="0.25">
      <c r="A1095" s="1" t="s">
        <v>47</v>
      </c>
    </row>
    <row r="1096" spans="1:21" ht="15" thickTop="1" x14ac:dyDescent="0.2">
      <c r="A1096" s="1" t="s">
        <v>47</v>
      </c>
      <c r="B1096" s="1">
        <v>11601220</v>
      </c>
      <c r="C1096" s="31"/>
      <c r="D1096" s="31"/>
      <c r="E1096" s="31"/>
      <c r="F1096" s="32" t="s">
        <v>260</v>
      </c>
      <c r="G1096" s="32"/>
      <c r="H1096" s="33">
        <f>SUM(H1077:H1095)</f>
        <v>462457</v>
      </c>
      <c r="I1096" s="33">
        <f t="shared" ref="I1096:S1096" si="217">SUM(I1077:I1095)</f>
        <v>462457</v>
      </c>
      <c r="J1096" s="33">
        <f t="shared" si="217"/>
        <v>389494</v>
      </c>
      <c r="K1096" s="33">
        <f t="shared" si="217"/>
        <v>389494</v>
      </c>
      <c r="L1096" s="33">
        <f t="shared" si="217"/>
        <v>338272</v>
      </c>
      <c r="M1096" s="33">
        <f t="shared" si="217"/>
        <v>304974</v>
      </c>
      <c r="N1096" s="33">
        <f t="shared" si="217"/>
        <v>317474</v>
      </c>
      <c r="O1096" s="33">
        <f t="shared" si="217"/>
        <v>304974</v>
      </c>
      <c r="P1096" s="33">
        <f t="shared" si="217"/>
        <v>304874</v>
      </c>
      <c r="Q1096" s="33">
        <f t="shared" si="217"/>
        <v>304624</v>
      </c>
      <c r="R1096" s="33">
        <f t="shared" si="217"/>
        <v>329536</v>
      </c>
      <c r="S1096" s="33">
        <f t="shared" si="217"/>
        <v>0</v>
      </c>
      <c r="T1096" s="33">
        <f t="shared" ref="T1096" si="218">SUM(T1077:T1095)</f>
        <v>0</v>
      </c>
      <c r="U1096" s="33">
        <f t="shared" ref="U1096" si="219">SUM(U1077:U1095)</f>
        <v>0</v>
      </c>
    </row>
    <row r="1098" spans="1:21" x14ac:dyDescent="0.2">
      <c r="E1098" s="27" t="s">
        <v>241</v>
      </c>
    </row>
    <row r="1099" spans="1:21" x14ac:dyDescent="0.2">
      <c r="A1099" s="1" t="s">
        <v>47</v>
      </c>
      <c r="F1099" s="28" t="s">
        <v>261</v>
      </c>
    </row>
    <row r="1100" spans="1:21" x14ac:dyDescent="0.2">
      <c r="A1100" s="1">
        <v>160</v>
      </c>
      <c r="B1100" s="1">
        <v>11601230</v>
      </c>
      <c r="C1100" s="1">
        <v>50110</v>
      </c>
      <c r="D1100" s="1">
        <v>500</v>
      </c>
      <c r="F1100" s="25">
        <v>50110</v>
      </c>
      <c r="G1100" s="25" t="s">
        <v>28</v>
      </c>
      <c r="H1100" s="29">
        <v>152546</v>
      </c>
      <c r="I1100" s="29">
        <v>175259</v>
      </c>
      <c r="J1100" s="29">
        <v>175259</v>
      </c>
      <c r="K1100" s="29">
        <v>175259</v>
      </c>
      <c r="L1100" s="29">
        <v>175259</v>
      </c>
      <c r="M1100" s="29">
        <v>235780</v>
      </c>
      <c r="N1100" s="29">
        <v>261678</v>
      </c>
      <c r="O1100" s="29">
        <v>261678</v>
      </c>
      <c r="P1100" s="29">
        <v>261048</v>
      </c>
      <c r="Q1100" s="29">
        <v>261048</v>
      </c>
      <c r="R1100" s="29">
        <v>287441</v>
      </c>
      <c r="S1100" s="29">
        <v>0</v>
      </c>
      <c r="T1100" s="29">
        <v>0</v>
      </c>
      <c r="U1100" s="29">
        <v>0</v>
      </c>
    </row>
    <row r="1101" spans="1:21" x14ac:dyDescent="0.2">
      <c r="A1101" s="1">
        <v>160</v>
      </c>
      <c r="B1101" s="1">
        <v>11601230</v>
      </c>
      <c r="C1101" s="1">
        <v>50128</v>
      </c>
      <c r="D1101" s="1">
        <v>500</v>
      </c>
      <c r="F1101" s="25">
        <v>50128</v>
      </c>
      <c r="G1101" s="25" t="s">
        <v>29</v>
      </c>
      <c r="H1101" s="30">
        <v>0</v>
      </c>
      <c r="I1101" s="30">
        <v>0</v>
      </c>
      <c r="J1101" s="30">
        <v>0</v>
      </c>
      <c r="K1101" s="30">
        <v>0</v>
      </c>
      <c r="L1101" s="30">
        <v>0</v>
      </c>
      <c r="M1101" s="30">
        <v>0</v>
      </c>
      <c r="N1101" s="30">
        <v>0</v>
      </c>
      <c r="O1101" s="30">
        <v>0</v>
      </c>
      <c r="P1101" s="29">
        <v>0</v>
      </c>
      <c r="Q1101" s="29">
        <v>0</v>
      </c>
      <c r="R1101" s="29">
        <v>0</v>
      </c>
      <c r="S1101" s="29">
        <v>0</v>
      </c>
      <c r="T1101" s="29">
        <v>0</v>
      </c>
      <c r="U1101" s="29">
        <v>0</v>
      </c>
    </row>
    <row r="1102" spans="1:21" x14ac:dyDescent="0.2">
      <c r="A1102" s="1">
        <v>160</v>
      </c>
      <c r="B1102" s="1">
        <v>11601230</v>
      </c>
      <c r="C1102" s="1">
        <v>50130</v>
      </c>
      <c r="D1102" s="1">
        <v>501</v>
      </c>
      <c r="F1102" s="25">
        <v>50130</v>
      </c>
      <c r="G1102" s="25" t="s">
        <v>30</v>
      </c>
      <c r="H1102" s="29">
        <v>0</v>
      </c>
      <c r="I1102" s="29">
        <v>0</v>
      </c>
      <c r="J1102" s="29">
        <v>0</v>
      </c>
      <c r="K1102" s="29">
        <v>0</v>
      </c>
      <c r="L1102" s="29">
        <v>0</v>
      </c>
      <c r="M1102" s="29">
        <v>0</v>
      </c>
      <c r="N1102" s="29">
        <v>0</v>
      </c>
      <c r="O1102" s="29">
        <v>0</v>
      </c>
      <c r="P1102" s="29">
        <v>0</v>
      </c>
      <c r="Q1102" s="29">
        <v>0</v>
      </c>
      <c r="R1102" s="29">
        <v>0</v>
      </c>
      <c r="S1102" s="29">
        <v>0</v>
      </c>
      <c r="T1102" s="29">
        <v>0</v>
      </c>
      <c r="U1102" s="29">
        <v>0</v>
      </c>
    </row>
    <row r="1103" spans="1:21" x14ac:dyDescent="0.2">
      <c r="A1103" s="1">
        <v>160</v>
      </c>
      <c r="B1103" s="1">
        <v>11601230</v>
      </c>
      <c r="C1103" s="1">
        <v>50132</v>
      </c>
      <c r="D1103" s="1">
        <v>502</v>
      </c>
      <c r="F1103" s="25">
        <v>50132</v>
      </c>
      <c r="G1103" s="25" t="s">
        <v>31</v>
      </c>
      <c r="H1103" s="29">
        <v>0</v>
      </c>
      <c r="I1103" s="29">
        <v>0</v>
      </c>
      <c r="J1103" s="29">
        <v>0</v>
      </c>
      <c r="K1103" s="29">
        <v>0</v>
      </c>
      <c r="L1103" s="29">
        <v>0</v>
      </c>
      <c r="M1103" s="29">
        <v>0</v>
      </c>
      <c r="N1103" s="29">
        <v>0</v>
      </c>
      <c r="O1103" s="29">
        <v>0</v>
      </c>
      <c r="P1103" s="29">
        <v>0</v>
      </c>
      <c r="Q1103" s="29">
        <v>0</v>
      </c>
      <c r="R1103" s="29">
        <v>0</v>
      </c>
      <c r="S1103" s="29">
        <v>0</v>
      </c>
      <c r="T1103" s="29">
        <v>0</v>
      </c>
      <c r="U1103" s="29">
        <v>0</v>
      </c>
    </row>
    <row r="1104" spans="1:21" x14ac:dyDescent="0.2">
      <c r="A1104" s="1">
        <v>160</v>
      </c>
      <c r="B1104" s="1">
        <v>11601230</v>
      </c>
      <c r="C1104" s="1">
        <v>55574</v>
      </c>
      <c r="D1104" s="1">
        <v>550</v>
      </c>
      <c r="F1104" s="25">
        <v>55574</v>
      </c>
      <c r="G1104" s="25" t="s">
        <v>71</v>
      </c>
      <c r="H1104" s="29">
        <v>0</v>
      </c>
      <c r="I1104" s="29">
        <v>0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  <c r="R1104" s="29">
        <v>0</v>
      </c>
      <c r="S1104" s="29">
        <v>0</v>
      </c>
      <c r="T1104" s="29">
        <v>0</v>
      </c>
      <c r="U1104" s="29">
        <v>0</v>
      </c>
    </row>
    <row r="1105" spans="1:21" x14ac:dyDescent="0.2">
      <c r="A1105" s="1">
        <v>160</v>
      </c>
      <c r="B1105" s="1">
        <v>11601230</v>
      </c>
      <c r="C1105" s="1">
        <v>55584</v>
      </c>
      <c r="D1105" s="1">
        <v>550</v>
      </c>
      <c r="F1105" s="25">
        <v>55584</v>
      </c>
      <c r="G1105" s="25" t="s">
        <v>72</v>
      </c>
      <c r="H1105" s="29">
        <v>0</v>
      </c>
      <c r="I1105" s="29">
        <v>0</v>
      </c>
      <c r="J1105" s="29">
        <v>0</v>
      </c>
      <c r="K1105" s="29">
        <v>0</v>
      </c>
      <c r="L1105" s="29">
        <v>0</v>
      </c>
      <c r="M1105" s="29">
        <v>0</v>
      </c>
      <c r="N1105" s="29">
        <v>0</v>
      </c>
      <c r="O1105" s="29">
        <v>0</v>
      </c>
      <c r="P1105" s="29">
        <v>0</v>
      </c>
      <c r="Q1105" s="29">
        <v>0</v>
      </c>
      <c r="R1105" s="29">
        <v>0</v>
      </c>
      <c r="S1105" s="29">
        <v>0</v>
      </c>
      <c r="T1105" s="29">
        <v>0</v>
      </c>
      <c r="U1105" s="29">
        <v>0</v>
      </c>
    </row>
    <row r="1106" spans="1:21" x14ac:dyDescent="0.2">
      <c r="A1106" s="1">
        <v>160</v>
      </c>
      <c r="B1106" s="1">
        <v>11601230</v>
      </c>
      <c r="C1106" s="1">
        <v>56694</v>
      </c>
      <c r="D1106" s="1">
        <v>560</v>
      </c>
      <c r="F1106" s="25">
        <v>56694</v>
      </c>
      <c r="G1106" s="25" t="s">
        <v>45</v>
      </c>
      <c r="H1106" s="29">
        <v>62000</v>
      </c>
      <c r="I1106" s="29">
        <v>62000</v>
      </c>
      <c r="J1106" s="29">
        <v>42000</v>
      </c>
      <c r="K1106" s="29">
        <v>42000</v>
      </c>
      <c r="L1106" s="29">
        <v>42000</v>
      </c>
      <c r="M1106" s="29">
        <v>42000</v>
      </c>
      <c r="N1106" s="29">
        <v>42000</v>
      </c>
      <c r="O1106" s="29">
        <v>42000</v>
      </c>
      <c r="P1106" s="29">
        <v>42000</v>
      </c>
      <c r="Q1106" s="29">
        <v>37000</v>
      </c>
      <c r="R1106" s="29">
        <v>20000</v>
      </c>
      <c r="S1106" s="29">
        <v>0</v>
      </c>
      <c r="T1106" s="29">
        <v>0</v>
      </c>
      <c r="U1106" s="29">
        <v>0</v>
      </c>
    </row>
    <row r="1107" spans="1:21" ht="15" thickBot="1" x14ac:dyDescent="0.25">
      <c r="A1107" s="1" t="s">
        <v>47</v>
      </c>
    </row>
    <row r="1108" spans="1:21" ht="15" thickTop="1" x14ac:dyDescent="0.2">
      <c r="A1108" s="1" t="s">
        <v>47</v>
      </c>
      <c r="B1108" s="1">
        <v>11601230</v>
      </c>
      <c r="C1108" s="31"/>
      <c r="D1108" s="31"/>
      <c r="E1108" s="31"/>
      <c r="F1108" s="32" t="s">
        <v>262</v>
      </c>
      <c r="G1108" s="32"/>
      <c r="H1108" s="33">
        <f>SUM(H1100:H1107)</f>
        <v>214546</v>
      </c>
      <c r="I1108" s="33">
        <f t="shared" ref="I1108:S1108" si="220">SUM(I1100:I1107)</f>
        <v>237259</v>
      </c>
      <c r="J1108" s="33">
        <f t="shared" si="220"/>
        <v>217259</v>
      </c>
      <c r="K1108" s="33">
        <f t="shared" si="220"/>
        <v>217259</v>
      </c>
      <c r="L1108" s="33">
        <f t="shared" si="220"/>
        <v>217259</v>
      </c>
      <c r="M1108" s="33">
        <f t="shared" si="220"/>
        <v>277780</v>
      </c>
      <c r="N1108" s="33">
        <f t="shared" si="220"/>
        <v>303678</v>
      </c>
      <c r="O1108" s="33">
        <f t="shared" si="220"/>
        <v>303678</v>
      </c>
      <c r="P1108" s="33">
        <f t="shared" si="220"/>
        <v>303048</v>
      </c>
      <c r="Q1108" s="33">
        <f t="shared" si="220"/>
        <v>298048</v>
      </c>
      <c r="R1108" s="33">
        <f t="shared" si="220"/>
        <v>307441</v>
      </c>
      <c r="S1108" s="33">
        <f t="shared" si="220"/>
        <v>0</v>
      </c>
      <c r="T1108" s="33">
        <f t="shared" ref="T1108" si="221">SUM(T1100:T1107)</f>
        <v>0</v>
      </c>
      <c r="U1108" s="33">
        <f t="shared" ref="U1108" si="222">SUM(U1100:U1107)</f>
        <v>0</v>
      </c>
    </row>
    <row r="1110" spans="1:21" x14ac:dyDescent="0.2">
      <c r="A1110" s="1" t="s">
        <v>47</v>
      </c>
      <c r="F1110" s="28" t="s">
        <v>263</v>
      </c>
    </row>
    <row r="1111" spans="1:21" x14ac:dyDescent="0.2">
      <c r="A1111" s="1">
        <v>160</v>
      </c>
      <c r="B1111" s="1">
        <v>11601240</v>
      </c>
      <c r="C1111" s="1">
        <v>50110</v>
      </c>
      <c r="D1111" s="1">
        <v>500</v>
      </c>
      <c r="F1111" s="25">
        <v>50110</v>
      </c>
      <c r="G1111" s="25" t="s">
        <v>28</v>
      </c>
      <c r="H1111" s="29">
        <v>350000</v>
      </c>
      <c r="I1111" s="29">
        <v>350000</v>
      </c>
      <c r="J1111" s="29">
        <v>325000</v>
      </c>
      <c r="K1111" s="29">
        <v>325000</v>
      </c>
      <c r="L1111" s="29">
        <v>325000</v>
      </c>
      <c r="M1111" s="29">
        <v>325000</v>
      </c>
      <c r="N1111" s="29">
        <v>325000</v>
      </c>
      <c r="O1111" s="29">
        <v>325000</v>
      </c>
      <c r="P1111" s="29">
        <v>325000</v>
      </c>
      <c r="Q1111" s="29">
        <v>325000</v>
      </c>
      <c r="R1111" s="29">
        <v>325000</v>
      </c>
      <c r="S1111" s="29">
        <v>0</v>
      </c>
      <c r="T1111" s="29">
        <v>0</v>
      </c>
      <c r="U1111" s="29">
        <v>0</v>
      </c>
    </row>
    <row r="1112" spans="1:21" x14ac:dyDescent="0.2">
      <c r="A1112" s="1">
        <v>160</v>
      </c>
      <c r="B1112" s="1">
        <v>11601240</v>
      </c>
      <c r="C1112" s="1">
        <v>50130</v>
      </c>
      <c r="D1112" s="1">
        <v>501</v>
      </c>
      <c r="F1112" s="25">
        <v>50130</v>
      </c>
      <c r="G1112" s="25" t="s">
        <v>30</v>
      </c>
      <c r="H1112" s="29">
        <v>4000</v>
      </c>
      <c r="I1112" s="29">
        <v>4000</v>
      </c>
      <c r="J1112" s="29">
        <v>14000</v>
      </c>
      <c r="K1112" s="29">
        <v>14000</v>
      </c>
      <c r="L1112" s="29">
        <v>14000</v>
      </c>
      <c r="M1112" s="29">
        <v>14000</v>
      </c>
      <c r="N1112" s="29">
        <v>14000</v>
      </c>
      <c r="O1112" s="29">
        <v>14000</v>
      </c>
      <c r="P1112" s="29">
        <v>14000</v>
      </c>
      <c r="Q1112" s="29">
        <v>14000</v>
      </c>
      <c r="R1112" s="29">
        <v>14000</v>
      </c>
      <c r="S1112" s="29">
        <v>0</v>
      </c>
      <c r="T1112" s="29">
        <v>0</v>
      </c>
      <c r="U1112" s="29">
        <v>0</v>
      </c>
    </row>
    <row r="1113" spans="1:21" x14ac:dyDescent="0.2">
      <c r="A1113" s="1">
        <v>160</v>
      </c>
      <c r="B1113" s="1">
        <v>11601240</v>
      </c>
      <c r="C1113" s="1">
        <v>50132</v>
      </c>
      <c r="D1113" s="1">
        <v>502</v>
      </c>
      <c r="F1113" s="25">
        <v>50132</v>
      </c>
      <c r="G1113" s="25" t="s">
        <v>31</v>
      </c>
      <c r="H1113" s="29">
        <v>1750</v>
      </c>
      <c r="I1113" s="29">
        <v>1750</v>
      </c>
      <c r="J1113" s="29">
        <v>0</v>
      </c>
      <c r="K1113" s="29">
        <v>0</v>
      </c>
      <c r="L1113" s="29">
        <v>0</v>
      </c>
      <c r="M1113" s="29">
        <v>0</v>
      </c>
      <c r="N1113" s="29">
        <v>0</v>
      </c>
      <c r="O1113" s="29">
        <v>0</v>
      </c>
      <c r="P1113" s="29">
        <v>0</v>
      </c>
      <c r="Q1113" s="29">
        <v>0</v>
      </c>
      <c r="R1113" s="29">
        <v>0</v>
      </c>
      <c r="S1113" s="29">
        <v>0</v>
      </c>
      <c r="T1113" s="29">
        <v>0</v>
      </c>
      <c r="U1113" s="29">
        <v>0</v>
      </c>
    </row>
    <row r="1114" spans="1:21" x14ac:dyDescent="0.2">
      <c r="A1114" s="1">
        <v>160</v>
      </c>
      <c r="B1114" s="1">
        <v>11601240</v>
      </c>
      <c r="C1114" s="1">
        <v>51809</v>
      </c>
      <c r="D1114" s="1">
        <v>580</v>
      </c>
      <c r="F1114" s="25">
        <v>51809</v>
      </c>
      <c r="G1114" s="25" t="s">
        <v>264</v>
      </c>
      <c r="H1114" s="29">
        <v>0</v>
      </c>
      <c r="I1114" s="29">
        <v>0</v>
      </c>
      <c r="J1114" s="29">
        <v>0</v>
      </c>
      <c r="K1114" s="29">
        <v>0</v>
      </c>
      <c r="L1114" s="29">
        <v>0</v>
      </c>
      <c r="M1114" s="29">
        <v>0</v>
      </c>
      <c r="N1114" s="29">
        <v>0</v>
      </c>
      <c r="O1114" s="29">
        <v>0</v>
      </c>
      <c r="P1114" s="29">
        <v>0</v>
      </c>
      <c r="Q1114" s="29">
        <v>0</v>
      </c>
      <c r="R1114" s="29">
        <v>0</v>
      </c>
      <c r="S1114" s="29">
        <v>0</v>
      </c>
      <c r="T1114" s="29">
        <v>0</v>
      </c>
      <c r="U1114" s="29">
        <v>0</v>
      </c>
    </row>
    <row r="1115" spans="1:21" x14ac:dyDescent="0.2">
      <c r="A1115" s="1">
        <v>160</v>
      </c>
      <c r="B1115" s="1">
        <v>11601240</v>
      </c>
      <c r="C1115" s="1">
        <v>52210</v>
      </c>
      <c r="D1115" s="1">
        <v>520</v>
      </c>
      <c r="F1115" s="25">
        <v>52210</v>
      </c>
      <c r="G1115" s="25" t="s">
        <v>114</v>
      </c>
      <c r="H1115" s="29">
        <v>0</v>
      </c>
      <c r="I1115" s="29">
        <v>0</v>
      </c>
      <c r="J1115" s="29">
        <v>0</v>
      </c>
      <c r="K1115" s="29">
        <v>0</v>
      </c>
      <c r="L1115" s="29">
        <v>0</v>
      </c>
      <c r="M1115" s="29">
        <v>0</v>
      </c>
      <c r="N1115" s="29">
        <v>0</v>
      </c>
      <c r="O1115" s="29">
        <v>0</v>
      </c>
      <c r="P1115" s="29">
        <v>0</v>
      </c>
      <c r="Q1115" s="29">
        <v>0</v>
      </c>
      <c r="R1115" s="29">
        <v>0</v>
      </c>
      <c r="S1115" s="29">
        <v>0</v>
      </c>
      <c r="T1115" s="29">
        <v>0</v>
      </c>
      <c r="U1115" s="29">
        <v>0</v>
      </c>
    </row>
    <row r="1116" spans="1:21" x14ac:dyDescent="0.2">
      <c r="A1116" s="1">
        <v>160</v>
      </c>
      <c r="B1116" s="1">
        <v>11601240</v>
      </c>
      <c r="C1116" s="1">
        <v>52220</v>
      </c>
      <c r="D1116" s="1">
        <v>520</v>
      </c>
      <c r="F1116" s="25">
        <v>52220</v>
      </c>
      <c r="G1116" s="25" t="s">
        <v>115</v>
      </c>
      <c r="H1116" s="29">
        <v>0</v>
      </c>
      <c r="I1116" s="29">
        <v>0</v>
      </c>
      <c r="J1116" s="29">
        <v>0</v>
      </c>
      <c r="K1116" s="29">
        <v>0</v>
      </c>
      <c r="L1116" s="29">
        <v>0</v>
      </c>
      <c r="M1116" s="29">
        <v>0</v>
      </c>
      <c r="N1116" s="29">
        <v>0</v>
      </c>
      <c r="O1116" s="29">
        <v>0</v>
      </c>
      <c r="P1116" s="29">
        <v>0</v>
      </c>
      <c r="Q1116" s="29">
        <v>0</v>
      </c>
      <c r="R1116" s="29">
        <v>0</v>
      </c>
      <c r="S1116" s="29">
        <v>0</v>
      </c>
      <c r="T1116" s="29">
        <v>0</v>
      </c>
      <c r="U1116" s="29">
        <v>0</v>
      </c>
    </row>
    <row r="1117" spans="1:21" x14ac:dyDescent="0.2">
      <c r="A1117" s="1">
        <v>160</v>
      </c>
      <c r="B1117" s="1">
        <v>11601240</v>
      </c>
      <c r="C1117" s="1">
        <v>52235</v>
      </c>
      <c r="D1117" s="1">
        <v>520</v>
      </c>
      <c r="F1117" s="25">
        <v>52235</v>
      </c>
      <c r="G1117" s="25" t="s">
        <v>230</v>
      </c>
      <c r="H1117" s="29">
        <v>0</v>
      </c>
      <c r="I1117" s="29">
        <v>0</v>
      </c>
      <c r="J1117" s="29">
        <v>0</v>
      </c>
      <c r="K1117" s="29">
        <v>0</v>
      </c>
      <c r="L1117" s="29">
        <v>0</v>
      </c>
      <c r="M1117" s="29">
        <v>0</v>
      </c>
      <c r="N1117" s="29">
        <v>0</v>
      </c>
      <c r="O1117" s="29">
        <v>0</v>
      </c>
      <c r="P1117" s="29">
        <v>0</v>
      </c>
      <c r="Q1117" s="29">
        <v>0</v>
      </c>
      <c r="R1117" s="29">
        <v>0</v>
      </c>
      <c r="S1117" s="29">
        <v>0</v>
      </c>
      <c r="T1117" s="29">
        <v>0</v>
      </c>
      <c r="U1117" s="29">
        <v>0</v>
      </c>
    </row>
    <row r="1118" spans="1:21" x14ac:dyDescent="0.2">
      <c r="A1118" s="1">
        <v>160</v>
      </c>
      <c r="B1118" s="1">
        <v>11601240</v>
      </c>
      <c r="C1118" s="1">
        <v>52250</v>
      </c>
      <c r="D1118" s="1">
        <v>520</v>
      </c>
      <c r="F1118" s="25">
        <v>52250</v>
      </c>
      <c r="G1118" s="25" t="s">
        <v>116</v>
      </c>
      <c r="H1118" s="29">
        <v>0</v>
      </c>
      <c r="I1118" s="29">
        <v>0</v>
      </c>
      <c r="J1118" s="29">
        <v>0</v>
      </c>
      <c r="K1118" s="29">
        <v>0</v>
      </c>
      <c r="L1118" s="29">
        <v>0</v>
      </c>
      <c r="M1118" s="29">
        <v>0</v>
      </c>
      <c r="N1118" s="29">
        <v>0</v>
      </c>
      <c r="O1118" s="29">
        <v>0</v>
      </c>
      <c r="P1118" s="29">
        <v>0</v>
      </c>
      <c r="Q1118" s="29">
        <v>0</v>
      </c>
      <c r="R1118" s="29">
        <v>0</v>
      </c>
      <c r="S1118" s="29">
        <v>0</v>
      </c>
      <c r="T1118" s="29">
        <v>0</v>
      </c>
      <c r="U1118" s="29">
        <v>0</v>
      </c>
    </row>
    <row r="1119" spans="1:21" x14ac:dyDescent="0.2">
      <c r="A1119" s="1">
        <v>160</v>
      </c>
      <c r="B1119" s="1">
        <v>11601240</v>
      </c>
      <c r="C1119" s="1">
        <v>54411</v>
      </c>
      <c r="D1119" s="1">
        <v>540</v>
      </c>
      <c r="F1119" s="25">
        <v>54411</v>
      </c>
      <c r="G1119" s="25" t="s">
        <v>59</v>
      </c>
      <c r="H1119" s="29">
        <v>0</v>
      </c>
      <c r="I1119" s="29">
        <v>0</v>
      </c>
      <c r="J1119" s="29">
        <v>0</v>
      </c>
      <c r="K1119" s="29">
        <v>0</v>
      </c>
      <c r="L1119" s="29">
        <v>0</v>
      </c>
      <c r="M1119" s="29">
        <v>0</v>
      </c>
      <c r="N1119" s="29">
        <v>0</v>
      </c>
      <c r="O1119" s="29">
        <v>0</v>
      </c>
      <c r="P1119" s="29">
        <v>0</v>
      </c>
      <c r="Q1119" s="29">
        <v>0</v>
      </c>
      <c r="R1119" s="29">
        <v>0</v>
      </c>
      <c r="S1119" s="29">
        <v>0</v>
      </c>
      <c r="T1119" s="29">
        <v>0</v>
      </c>
      <c r="U1119" s="29">
        <v>0</v>
      </c>
    </row>
    <row r="1120" spans="1:21" x14ac:dyDescent="0.2">
      <c r="A1120" s="1">
        <v>160</v>
      </c>
      <c r="B1120" s="1">
        <v>11601240</v>
      </c>
      <c r="C1120" s="1">
        <v>55586</v>
      </c>
      <c r="D1120" s="1">
        <v>550</v>
      </c>
      <c r="F1120" s="25">
        <v>55586</v>
      </c>
      <c r="G1120" s="25" t="s">
        <v>243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0</v>
      </c>
      <c r="Q1120" s="29">
        <v>0</v>
      </c>
      <c r="R1120" s="29">
        <v>0</v>
      </c>
      <c r="S1120" s="29">
        <v>0</v>
      </c>
      <c r="T1120" s="29">
        <v>0</v>
      </c>
      <c r="U1120" s="29">
        <v>0</v>
      </c>
    </row>
    <row r="1121" spans="1:21" x14ac:dyDescent="0.2">
      <c r="A1121" s="1">
        <v>160</v>
      </c>
      <c r="B1121" s="1">
        <v>11601240</v>
      </c>
      <c r="C1121" s="1">
        <v>58852</v>
      </c>
      <c r="D1121" s="1">
        <v>580</v>
      </c>
      <c r="F1121" s="25">
        <v>58852</v>
      </c>
      <c r="G1121" s="25" t="s">
        <v>265</v>
      </c>
      <c r="H1121" s="29">
        <v>0</v>
      </c>
      <c r="I1121" s="29">
        <v>0</v>
      </c>
      <c r="J1121" s="29">
        <v>0</v>
      </c>
      <c r="K1121" s="29">
        <v>0</v>
      </c>
      <c r="L1121" s="29">
        <v>0</v>
      </c>
      <c r="M1121" s="29">
        <v>0</v>
      </c>
      <c r="N1121" s="29">
        <v>0</v>
      </c>
      <c r="O1121" s="29">
        <v>0</v>
      </c>
      <c r="P1121" s="29">
        <v>0</v>
      </c>
      <c r="Q1121" s="29">
        <v>0</v>
      </c>
      <c r="R1121" s="29">
        <v>0</v>
      </c>
      <c r="S1121" s="29">
        <v>0</v>
      </c>
      <c r="T1121" s="29">
        <v>0</v>
      </c>
      <c r="U1121" s="29">
        <v>0</v>
      </c>
    </row>
    <row r="1122" spans="1:21" ht="15" thickBot="1" x14ac:dyDescent="0.25">
      <c r="A1122" s="1" t="s">
        <v>47</v>
      </c>
    </row>
    <row r="1123" spans="1:21" ht="15" thickTop="1" x14ac:dyDescent="0.2">
      <c r="A1123" s="1" t="s">
        <v>47</v>
      </c>
      <c r="B1123" s="1">
        <v>11601240</v>
      </c>
      <c r="C1123" s="31"/>
      <c r="D1123" s="31"/>
      <c r="E1123" s="31"/>
      <c r="F1123" s="32" t="s">
        <v>266</v>
      </c>
      <c r="G1123" s="32"/>
      <c r="H1123" s="33">
        <f>SUM(H1111:H1122)</f>
        <v>355750</v>
      </c>
      <c r="I1123" s="33">
        <f t="shared" ref="I1123:S1123" si="223">SUM(I1111:I1122)</f>
        <v>355750</v>
      </c>
      <c r="J1123" s="33">
        <f t="shared" si="223"/>
        <v>339000</v>
      </c>
      <c r="K1123" s="33">
        <f t="shared" si="223"/>
        <v>339000</v>
      </c>
      <c r="L1123" s="33">
        <f t="shared" si="223"/>
        <v>339000</v>
      </c>
      <c r="M1123" s="33">
        <f t="shared" si="223"/>
        <v>339000</v>
      </c>
      <c r="N1123" s="33">
        <f t="shared" si="223"/>
        <v>339000</v>
      </c>
      <c r="O1123" s="33">
        <f t="shared" si="223"/>
        <v>339000</v>
      </c>
      <c r="P1123" s="33">
        <f t="shared" si="223"/>
        <v>339000</v>
      </c>
      <c r="Q1123" s="33">
        <f t="shared" si="223"/>
        <v>339000</v>
      </c>
      <c r="R1123" s="33">
        <f t="shared" si="223"/>
        <v>339000</v>
      </c>
      <c r="S1123" s="33">
        <f t="shared" si="223"/>
        <v>0</v>
      </c>
      <c r="T1123" s="33">
        <f t="shared" ref="T1123" si="224">SUM(T1111:T1122)</f>
        <v>0</v>
      </c>
      <c r="U1123" s="33">
        <f t="shared" ref="U1123" si="225">SUM(U1111:U1122)</f>
        <v>0</v>
      </c>
    </row>
    <row r="1125" spans="1:21" x14ac:dyDescent="0.2">
      <c r="A1125" s="1" t="s">
        <v>47</v>
      </c>
      <c r="F1125" s="28" t="s">
        <v>267</v>
      </c>
    </row>
    <row r="1126" spans="1:21" x14ac:dyDescent="0.2">
      <c r="A1126" s="1">
        <v>160</v>
      </c>
      <c r="B1126" s="1">
        <v>11601250</v>
      </c>
      <c r="C1126" s="1">
        <v>50110</v>
      </c>
      <c r="D1126" s="1">
        <v>500</v>
      </c>
      <c r="F1126" s="25">
        <v>50110</v>
      </c>
      <c r="G1126" s="25" t="s">
        <v>28</v>
      </c>
      <c r="H1126" s="29">
        <v>268286</v>
      </c>
      <c r="I1126" s="29">
        <v>268286</v>
      </c>
      <c r="J1126" s="29">
        <v>268286</v>
      </c>
      <c r="K1126" s="29">
        <v>268286</v>
      </c>
      <c r="L1126" s="29">
        <v>275000</v>
      </c>
      <c r="M1126" s="29">
        <v>275000</v>
      </c>
      <c r="N1126" s="29">
        <v>275000</v>
      </c>
      <c r="O1126" s="29">
        <v>300000</v>
      </c>
      <c r="P1126" s="29">
        <v>300000</v>
      </c>
      <c r="Q1126" s="29">
        <v>311000</v>
      </c>
      <c r="R1126" s="29">
        <v>311000</v>
      </c>
      <c r="S1126" s="29">
        <v>0</v>
      </c>
      <c r="T1126" s="29">
        <v>0</v>
      </c>
      <c r="U1126" s="29">
        <v>0</v>
      </c>
    </row>
    <row r="1127" spans="1:21" x14ac:dyDescent="0.2">
      <c r="A1127" s="1">
        <v>160</v>
      </c>
      <c r="B1127" s="1">
        <v>11601250</v>
      </c>
      <c r="C1127" s="1">
        <v>50130</v>
      </c>
      <c r="D1127" s="1">
        <v>501</v>
      </c>
      <c r="F1127" s="25">
        <v>50130</v>
      </c>
      <c r="G1127" s="25" t="s">
        <v>30</v>
      </c>
      <c r="H1127" s="29">
        <v>0</v>
      </c>
      <c r="I1127" s="29">
        <v>0</v>
      </c>
      <c r="J1127" s="29">
        <v>0</v>
      </c>
      <c r="K1127" s="29">
        <v>0</v>
      </c>
      <c r="L1127" s="29">
        <v>0</v>
      </c>
      <c r="M1127" s="29">
        <v>0</v>
      </c>
      <c r="N1127" s="29">
        <v>0</v>
      </c>
      <c r="O1127" s="29">
        <v>0</v>
      </c>
      <c r="P1127" s="29">
        <v>0</v>
      </c>
      <c r="Q1127" s="29">
        <v>0</v>
      </c>
      <c r="R1127" s="29">
        <v>0</v>
      </c>
      <c r="S1127" s="29">
        <v>0</v>
      </c>
      <c r="T1127" s="29">
        <v>0</v>
      </c>
      <c r="U1127" s="29">
        <v>0</v>
      </c>
    </row>
    <row r="1128" spans="1:21" ht="15" thickBot="1" x14ac:dyDescent="0.25">
      <c r="A1128" s="1" t="s">
        <v>47</v>
      </c>
    </row>
    <row r="1129" spans="1:21" ht="15" thickTop="1" x14ac:dyDescent="0.2">
      <c r="A1129" s="1" t="s">
        <v>47</v>
      </c>
      <c r="B1129" s="1">
        <v>11601250</v>
      </c>
      <c r="C1129" s="31"/>
      <c r="D1129" s="31"/>
      <c r="E1129" s="31"/>
      <c r="F1129" s="32" t="s">
        <v>121</v>
      </c>
      <c r="G1129" s="32"/>
      <c r="H1129" s="33">
        <f>SUM(H1126:H1128)</f>
        <v>268286</v>
      </c>
      <c r="I1129" s="33">
        <f t="shared" ref="I1129:S1129" si="226">SUM(I1126:I1128)</f>
        <v>268286</v>
      </c>
      <c r="J1129" s="33">
        <f t="shared" si="226"/>
        <v>268286</v>
      </c>
      <c r="K1129" s="33">
        <f t="shared" si="226"/>
        <v>268286</v>
      </c>
      <c r="L1129" s="33">
        <f t="shared" si="226"/>
        <v>275000</v>
      </c>
      <c r="M1129" s="33">
        <f t="shared" si="226"/>
        <v>275000</v>
      </c>
      <c r="N1129" s="33">
        <f t="shared" si="226"/>
        <v>275000</v>
      </c>
      <c r="O1129" s="33">
        <f t="shared" si="226"/>
        <v>300000</v>
      </c>
      <c r="P1129" s="33">
        <f t="shared" si="226"/>
        <v>300000</v>
      </c>
      <c r="Q1129" s="33">
        <f t="shared" si="226"/>
        <v>311000</v>
      </c>
      <c r="R1129" s="33">
        <f t="shared" si="226"/>
        <v>311000</v>
      </c>
      <c r="S1129" s="33">
        <f t="shared" si="226"/>
        <v>0</v>
      </c>
      <c r="T1129" s="33">
        <f t="shared" ref="T1129" si="227">SUM(T1126:T1128)</f>
        <v>0</v>
      </c>
      <c r="U1129" s="33">
        <f t="shared" ref="U1129" si="228">SUM(U1126:U1128)</f>
        <v>0</v>
      </c>
    </row>
    <row r="1131" spans="1:21" x14ac:dyDescent="0.2">
      <c r="A1131" s="1" t="s">
        <v>47</v>
      </c>
      <c r="F1131" s="27" t="s">
        <v>268</v>
      </c>
      <c r="G1131" s="1"/>
      <c r="H1131" s="30"/>
      <c r="I1131" s="30"/>
      <c r="J1131" s="30"/>
      <c r="K1131" s="30"/>
      <c r="L1131" s="30"/>
      <c r="M1131" s="30"/>
      <c r="N1131" s="30"/>
      <c r="O1131" s="30"/>
    </row>
    <row r="1132" spans="1:21" x14ac:dyDescent="0.2">
      <c r="A1132" s="1">
        <v>160</v>
      </c>
      <c r="B1132" s="1">
        <v>11601260</v>
      </c>
      <c r="C1132" s="1">
        <v>50110</v>
      </c>
      <c r="D1132" s="1">
        <v>500</v>
      </c>
      <c r="F1132" s="1">
        <v>50110</v>
      </c>
      <c r="G1132" s="1" t="s">
        <v>28</v>
      </c>
      <c r="H1132" s="30">
        <v>0</v>
      </c>
      <c r="I1132" s="30">
        <v>0</v>
      </c>
      <c r="J1132" s="30">
        <v>0</v>
      </c>
      <c r="K1132" s="30">
        <v>0</v>
      </c>
      <c r="L1132" s="30">
        <v>0</v>
      </c>
      <c r="M1132" s="30">
        <v>0</v>
      </c>
      <c r="N1132" s="30">
        <v>0</v>
      </c>
      <c r="O1132" s="30">
        <v>0</v>
      </c>
      <c r="P1132" s="29">
        <v>0</v>
      </c>
      <c r="Q1132" s="29">
        <v>0</v>
      </c>
      <c r="R1132" s="29">
        <v>0</v>
      </c>
      <c r="S1132" s="29">
        <v>0</v>
      </c>
      <c r="T1132" s="29">
        <v>0</v>
      </c>
      <c r="U1132" s="29">
        <v>0</v>
      </c>
    </row>
    <row r="1133" spans="1:21" x14ac:dyDescent="0.2">
      <c r="A1133" s="1">
        <v>160</v>
      </c>
      <c r="B1133" s="1">
        <v>11601260</v>
      </c>
      <c r="C1133" s="1">
        <v>50130</v>
      </c>
      <c r="D1133" s="1">
        <v>501</v>
      </c>
      <c r="F1133" s="1">
        <v>50130</v>
      </c>
      <c r="G1133" s="1" t="s">
        <v>30</v>
      </c>
      <c r="H1133" s="30">
        <v>0</v>
      </c>
      <c r="I1133" s="30">
        <v>0</v>
      </c>
      <c r="J1133" s="30">
        <v>0</v>
      </c>
      <c r="K1133" s="30">
        <v>0</v>
      </c>
      <c r="L1133" s="30">
        <v>0</v>
      </c>
      <c r="M1133" s="30">
        <v>0</v>
      </c>
      <c r="N1133" s="30">
        <v>0</v>
      </c>
      <c r="O1133" s="30">
        <v>0</v>
      </c>
      <c r="P1133" s="29">
        <v>0</v>
      </c>
      <c r="Q1133" s="29">
        <v>0</v>
      </c>
      <c r="R1133" s="29">
        <v>0</v>
      </c>
      <c r="S1133" s="29">
        <v>0</v>
      </c>
      <c r="T1133" s="29">
        <v>0</v>
      </c>
      <c r="U1133" s="29">
        <v>0</v>
      </c>
    </row>
    <row r="1134" spans="1:21" x14ac:dyDescent="0.2">
      <c r="A1134" s="1">
        <v>160</v>
      </c>
      <c r="B1134" s="1">
        <v>11601260</v>
      </c>
      <c r="C1134" s="1">
        <v>54411</v>
      </c>
      <c r="D1134" s="1">
        <v>540</v>
      </c>
      <c r="F1134" s="1">
        <v>54411</v>
      </c>
      <c r="G1134" s="1" t="s">
        <v>59</v>
      </c>
      <c r="H1134" s="30">
        <v>0</v>
      </c>
      <c r="I1134" s="30">
        <v>0</v>
      </c>
      <c r="J1134" s="30">
        <v>0</v>
      </c>
      <c r="K1134" s="30">
        <v>0</v>
      </c>
      <c r="L1134" s="30">
        <v>0</v>
      </c>
      <c r="M1134" s="30">
        <v>0</v>
      </c>
      <c r="N1134" s="30">
        <v>0</v>
      </c>
      <c r="O1134" s="30">
        <v>0</v>
      </c>
      <c r="P1134" s="29">
        <v>0</v>
      </c>
      <c r="Q1134" s="29">
        <v>0</v>
      </c>
      <c r="R1134" s="29">
        <v>0</v>
      </c>
      <c r="S1134" s="29">
        <v>0</v>
      </c>
      <c r="T1134" s="29">
        <v>0</v>
      </c>
      <c r="U1134" s="29">
        <v>0</v>
      </c>
    </row>
    <row r="1135" spans="1:21" x14ac:dyDescent="0.2">
      <c r="A1135" s="1">
        <v>160</v>
      </c>
      <c r="B1135" s="1">
        <v>11601260</v>
      </c>
      <c r="C1135" s="1">
        <v>56623</v>
      </c>
      <c r="D1135" s="1">
        <v>560</v>
      </c>
      <c r="F1135" s="1">
        <v>56623</v>
      </c>
      <c r="G1135" s="1" t="s">
        <v>96</v>
      </c>
      <c r="H1135" s="30">
        <v>0</v>
      </c>
      <c r="I1135" s="30">
        <v>0</v>
      </c>
      <c r="J1135" s="30">
        <v>0</v>
      </c>
      <c r="K1135" s="30">
        <v>0</v>
      </c>
      <c r="L1135" s="30">
        <v>0</v>
      </c>
      <c r="M1135" s="30">
        <v>0</v>
      </c>
      <c r="N1135" s="30">
        <v>0</v>
      </c>
      <c r="O1135" s="30">
        <v>0</v>
      </c>
      <c r="P1135" s="29">
        <v>0</v>
      </c>
      <c r="Q1135" s="29">
        <v>0</v>
      </c>
      <c r="R1135" s="29">
        <v>0</v>
      </c>
      <c r="S1135" s="29">
        <v>0</v>
      </c>
      <c r="T1135" s="29">
        <v>0</v>
      </c>
      <c r="U1135" s="29">
        <v>0</v>
      </c>
    </row>
    <row r="1136" spans="1:21" x14ac:dyDescent="0.2">
      <c r="A1136" s="1">
        <v>160</v>
      </c>
      <c r="B1136" s="1">
        <v>11601260</v>
      </c>
      <c r="C1136" s="1">
        <v>56694</v>
      </c>
      <c r="D1136" s="1">
        <v>560</v>
      </c>
      <c r="F1136" s="1">
        <v>56694</v>
      </c>
      <c r="G1136" s="1" t="s">
        <v>45</v>
      </c>
      <c r="H1136" s="30">
        <v>0</v>
      </c>
      <c r="I1136" s="30">
        <v>0</v>
      </c>
      <c r="J1136" s="30">
        <v>0</v>
      </c>
      <c r="K1136" s="30">
        <v>0</v>
      </c>
      <c r="L1136" s="30">
        <v>0</v>
      </c>
      <c r="M1136" s="30">
        <v>0</v>
      </c>
      <c r="N1136" s="30">
        <v>0</v>
      </c>
      <c r="O1136" s="30">
        <v>0</v>
      </c>
      <c r="P1136" s="29">
        <v>0</v>
      </c>
      <c r="Q1136" s="29">
        <v>0</v>
      </c>
      <c r="R1136" s="29">
        <v>0</v>
      </c>
      <c r="S1136" s="29">
        <v>0</v>
      </c>
      <c r="T1136" s="29">
        <v>0</v>
      </c>
      <c r="U1136" s="29">
        <v>0</v>
      </c>
    </row>
    <row r="1137" spans="1:21" ht="15" thickBot="1" x14ac:dyDescent="0.25">
      <c r="A1137" s="1" t="s">
        <v>47</v>
      </c>
      <c r="F1137" s="1"/>
      <c r="G1137" s="1"/>
      <c r="H1137" s="30"/>
      <c r="I1137" s="30"/>
      <c r="J1137" s="30"/>
      <c r="K1137" s="30"/>
      <c r="L1137" s="30"/>
      <c r="M1137" s="30"/>
      <c r="N1137" s="30"/>
      <c r="O1137" s="30"/>
    </row>
    <row r="1138" spans="1:21" ht="15" thickTop="1" x14ac:dyDescent="0.2">
      <c r="A1138" s="1" t="s">
        <v>47</v>
      </c>
      <c r="B1138" s="1">
        <v>11601260</v>
      </c>
      <c r="C1138" s="31"/>
      <c r="D1138" s="31"/>
      <c r="E1138" s="31"/>
      <c r="F1138" s="31" t="s">
        <v>269</v>
      </c>
      <c r="G1138" s="31"/>
      <c r="H1138" s="38">
        <f>SUM(H1132:H1137)</f>
        <v>0</v>
      </c>
      <c r="I1138" s="38">
        <f t="shared" ref="I1138:S1138" si="229">SUM(I1132:I1137)</f>
        <v>0</v>
      </c>
      <c r="J1138" s="38">
        <f t="shared" si="229"/>
        <v>0</v>
      </c>
      <c r="K1138" s="38">
        <f t="shared" si="229"/>
        <v>0</v>
      </c>
      <c r="L1138" s="38">
        <f t="shared" si="229"/>
        <v>0</v>
      </c>
      <c r="M1138" s="38">
        <f t="shared" si="229"/>
        <v>0</v>
      </c>
      <c r="N1138" s="38">
        <f t="shared" si="229"/>
        <v>0</v>
      </c>
      <c r="O1138" s="38">
        <f t="shared" si="229"/>
        <v>0</v>
      </c>
      <c r="P1138" s="33">
        <f t="shared" si="229"/>
        <v>0</v>
      </c>
      <c r="Q1138" s="33">
        <f t="shared" si="229"/>
        <v>0</v>
      </c>
      <c r="R1138" s="33">
        <f t="shared" si="229"/>
        <v>0</v>
      </c>
      <c r="S1138" s="33">
        <f t="shared" si="229"/>
        <v>0</v>
      </c>
      <c r="T1138" s="33">
        <f t="shared" ref="T1138" si="230">SUM(T1132:T1137)</f>
        <v>0</v>
      </c>
      <c r="U1138" s="33"/>
    </row>
    <row r="1139" spans="1:21" x14ac:dyDescent="0.2">
      <c r="A1139" s="1" t="s">
        <v>47</v>
      </c>
    </row>
    <row r="1140" spans="1:21" x14ac:dyDescent="0.2">
      <c r="A1140" s="1" t="s">
        <v>270</v>
      </c>
    </row>
    <row r="1141" spans="1:21" x14ac:dyDescent="0.2">
      <c r="F1141" s="28" t="s">
        <v>51</v>
      </c>
    </row>
    <row r="1142" spans="1:21" x14ac:dyDescent="0.2">
      <c r="A1142" s="1" t="s">
        <v>47</v>
      </c>
      <c r="F1142" s="25">
        <v>500</v>
      </c>
      <c r="G1142" s="25" t="s">
        <v>53</v>
      </c>
      <c r="H1142" s="29">
        <f t="shared" ref="H1142:U1152" si="231">SUMIF($D$981:$D$1138,$F1142,H$981:H$1138)</f>
        <v>3256901</v>
      </c>
      <c r="I1142" s="29">
        <f t="shared" si="231"/>
        <v>3396205</v>
      </c>
      <c r="J1142" s="29">
        <f t="shared" si="231"/>
        <v>3277384</v>
      </c>
      <c r="K1142" s="29">
        <f t="shared" si="231"/>
        <v>3277384</v>
      </c>
      <c r="L1142" s="29">
        <f t="shared" si="231"/>
        <v>3301964</v>
      </c>
      <c r="M1142" s="29">
        <f t="shared" si="231"/>
        <v>3444695</v>
      </c>
      <c r="N1142" s="29">
        <f t="shared" si="231"/>
        <v>3419062</v>
      </c>
      <c r="O1142" s="29">
        <f t="shared" si="231"/>
        <v>3486301</v>
      </c>
      <c r="P1142" s="29">
        <f t="shared" si="231"/>
        <v>3611310</v>
      </c>
      <c r="Q1142" s="29">
        <f t="shared" si="231"/>
        <v>3741798</v>
      </c>
      <c r="R1142" s="29">
        <f t="shared" si="231"/>
        <v>4006972</v>
      </c>
      <c r="S1142" s="29">
        <f t="shared" si="231"/>
        <v>0</v>
      </c>
      <c r="T1142" s="29">
        <f t="shared" si="231"/>
        <v>0</v>
      </c>
      <c r="U1142" s="29">
        <f t="shared" si="231"/>
        <v>0</v>
      </c>
    </row>
    <row r="1143" spans="1:21" x14ac:dyDescent="0.2">
      <c r="A1143" s="1" t="s">
        <v>47</v>
      </c>
      <c r="F1143" s="25">
        <v>501</v>
      </c>
      <c r="G1143" s="25" t="s">
        <v>30</v>
      </c>
      <c r="H1143" s="29">
        <f t="shared" si="231"/>
        <v>173300</v>
      </c>
      <c r="I1143" s="29">
        <f t="shared" si="231"/>
        <v>153300</v>
      </c>
      <c r="J1143" s="29">
        <f t="shared" si="231"/>
        <v>175500</v>
      </c>
      <c r="K1143" s="29">
        <f t="shared" si="231"/>
        <v>182000</v>
      </c>
      <c r="L1143" s="29">
        <f t="shared" si="231"/>
        <v>182000</v>
      </c>
      <c r="M1143" s="29">
        <f t="shared" si="231"/>
        <v>182000</v>
      </c>
      <c r="N1143" s="29">
        <f t="shared" si="231"/>
        <v>217000</v>
      </c>
      <c r="O1143" s="29">
        <f t="shared" si="231"/>
        <v>254000</v>
      </c>
      <c r="P1143" s="29">
        <f t="shared" si="231"/>
        <v>254000</v>
      </c>
      <c r="Q1143" s="29">
        <f t="shared" si="231"/>
        <v>254000</v>
      </c>
      <c r="R1143" s="29">
        <f t="shared" si="231"/>
        <v>254000</v>
      </c>
      <c r="S1143" s="29">
        <f t="shared" si="231"/>
        <v>0</v>
      </c>
      <c r="T1143" s="29">
        <f t="shared" si="231"/>
        <v>0</v>
      </c>
      <c r="U1143" s="29">
        <f t="shared" si="231"/>
        <v>0</v>
      </c>
    </row>
    <row r="1144" spans="1:21" x14ac:dyDescent="0.2">
      <c r="F1144" s="25" t="s">
        <v>54</v>
      </c>
      <c r="G1144" s="25" t="s">
        <v>55</v>
      </c>
      <c r="H1144" s="29">
        <f t="shared" si="231"/>
        <v>0</v>
      </c>
      <c r="I1144" s="29">
        <f t="shared" si="231"/>
        <v>0</v>
      </c>
      <c r="J1144" s="29">
        <f t="shared" si="231"/>
        <v>0</v>
      </c>
      <c r="K1144" s="29">
        <f t="shared" si="231"/>
        <v>0</v>
      </c>
      <c r="L1144" s="29">
        <f t="shared" si="231"/>
        <v>0</v>
      </c>
      <c r="M1144" s="29">
        <f t="shared" si="231"/>
        <v>0</v>
      </c>
      <c r="N1144" s="29">
        <f t="shared" si="231"/>
        <v>0</v>
      </c>
      <c r="O1144" s="29">
        <f t="shared" si="231"/>
        <v>0</v>
      </c>
      <c r="P1144" s="29">
        <f t="shared" si="231"/>
        <v>0</v>
      </c>
      <c r="Q1144" s="29">
        <f t="shared" si="231"/>
        <v>0</v>
      </c>
      <c r="R1144" s="29">
        <f t="shared" si="231"/>
        <v>0</v>
      </c>
      <c r="S1144" s="29">
        <f t="shared" si="231"/>
        <v>0</v>
      </c>
      <c r="T1144" s="29">
        <f t="shared" si="231"/>
        <v>0</v>
      </c>
      <c r="U1144" s="29">
        <f t="shared" si="231"/>
        <v>0</v>
      </c>
    </row>
    <row r="1145" spans="1:21" x14ac:dyDescent="0.2">
      <c r="A1145" s="1" t="s">
        <v>47</v>
      </c>
      <c r="F1145" s="25">
        <v>502</v>
      </c>
      <c r="G1145" s="25" t="s">
        <v>56</v>
      </c>
      <c r="H1145" s="29">
        <f t="shared" si="231"/>
        <v>46250</v>
      </c>
      <c r="I1145" s="29">
        <f t="shared" si="231"/>
        <v>46250</v>
      </c>
      <c r="J1145" s="29">
        <f t="shared" si="231"/>
        <v>28000</v>
      </c>
      <c r="K1145" s="29">
        <f t="shared" si="231"/>
        <v>10000</v>
      </c>
      <c r="L1145" s="29">
        <f t="shared" si="231"/>
        <v>10000</v>
      </c>
      <c r="M1145" s="29">
        <f t="shared" si="231"/>
        <v>9000</v>
      </c>
      <c r="N1145" s="29">
        <f t="shared" si="231"/>
        <v>9000</v>
      </c>
      <c r="O1145" s="29">
        <f t="shared" si="231"/>
        <v>9000</v>
      </c>
      <c r="P1145" s="29">
        <f t="shared" si="231"/>
        <v>11500</v>
      </c>
      <c r="Q1145" s="29">
        <f t="shared" si="231"/>
        <v>24000</v>
      </c>
      <c r="R1145" s="29">
        <f t="shared" si="231"/>
        <v>23000</v>
      </c>
      <c r="S1145" s="29">
        <f t="shared" si="231"/>
        <v>0</v>
      </c>
      <c r="T1145" s="29">
        <f t="shared" si="231"/>
        <v>0</v>
      </c>
      <c r="U1145" s="29">
        <f t="shared" si="231"/>
        <v>0</v>
      </c>
    </row>
    <row r="1146" spans="1:21" x14ac:dyDescent="0.2">
      <c r="A1146" s="1" t="s">
        <v>47</v>
      </c>
      <c r="F1146" s="25">
        <v>520</v>
      </c>
      <c r="G1146" s="25" t="s">
        <v>57</v>
      </c>
      <c r="H1146" s="29">
        <f t="shared" si="231"/>
        <v>810600</v>
      </c>
      <c r="I1146" s="29">
        <f t="shared" si="231"/>
        <v>773023</v>
      </c>
      <c r="J1146" s="29">
        <f t="shared" si="231"/>
        <v>628000</v>
      </c>
      <c r="K1146" s="29">
        <f t="shared" si="231"/>
        <v>710500</v>
      </c>
      <c r="L1146" s="29">
        <f t="shared" si="231"/>
        <v>633500</v>
      </c>
      <c r="M1146" s="29">
        <f t="shared" si="231"/>
        <v>663500</v>
      </c>
      <c r="N1146" s="29">
        <f t="shared" si="231"/>
        <v>640500</v>
      </c>
      <c r="O1146" s="29">
        <f t="shared" si="231"/>
        <v>805000</v>
      </c>
      <c r="P1146" s="29">
        <f t="shared" si="231"/>
        <v>785000</v>
      </c>
      <c r="Q1146" s="29">
        <f t="shared" si="231"/>
        <v>755000</v>
      </c>
      <c r="R1146" s="29">
        <f t="shared" si="231"/>
        <v>0</v>
      </c>
      <c r="S1146" s="29">
        <f t="shared" si="231"/>
        <v>0</v>
      </c>
      <c r="T1146" s="29">
        <f t="shared" si="231"/>
        <v>0</v>
      </c>
      <c r="U1146" s="29">
        <f t="shared" si="231"/>
        <v>0</v>
      </c>
    </row>
    <row r="1147" spans="1:21" x14ac:dyDescent="0.2">
      <c r="A1147" s="1" t="s">
        <v>47</v>
      </c>
      <c r="F1147" s="25">
        <v>530</v>
      </c>
      <c r="G1147" s="25" t="s">
        <v>58</v>
      </c>
      <c r="H1147" s="29">
        <f t="shared" si="231"/>
        <v>0</v>
      </c>
      <c r="I1147" s="29">
        <f t="shared" si="231"/>
        <v>0</v>
      </c>
      <c r="J1147" s="29">
        <f t="shared" si="231"/>
        <v>0</v>
      </c>
      <c r="K1147" s="29">
        <f t="shared" si="231"/>
        <v>0</v>
      </c>
      <c r="L1147" s="29">
        <f t="shared" si="231"/>
        <v>0</v>
      </c>
      <c r="M1147" s="29">
        <f t="shared" si="231"/>
        <v>0</v>
      </c>
      <c r="N1147" s="29">
        <f t="shared" si="231"/>
        <v>0</v>
      </c>
      <c r="O1147" s="29">
        <f t="shared" si="231"/>
        <v>0</v>
      </c>
      <c r="P1147" s="29">
        <f t="shared" si="231"/>
        <v>0</v>
      </c>
      <c r="Q1147" s="29">
        <f t="shared" si="231"/>
        <v>0</v>
      </c>
      <c r="R1147" s="29">
        <f t="shared" si="231"/>
        <v>0</v>
      </c>
      <c r="S1147" s="29">
        <f t="shared" si="231"/>
        <v>0</v>
      </c>
      <c r="T1147" s="29">
        <f t="shared" si="231"/>
        <v>0</v>
      </c>
      <c r="U1147" s="29">
        <f t="shared" si="231"/>
        <v>0</v>
      </c>
    </row>
    <row r="1148" spans="1:21" x14ac:dyDescent="0.2">
      <c r="A1148" s="1" t="s">
        <v>47</v>
      </c>
      <c r="F1148" s="25">
        <v>540</v>
      </c>
      <c r="G1148" s="25" t="s">
        <v>59</v>
      </c>
      <c r="H1148" s="29">
        <f t="shared" si="231"/>
        <v>23310</v>
      </c>
      <c r="I1148" s="29">
        <f t="shared" si="231"/>
        <v>23310</v>
      </c>
      <c r="J1148" s="29">
        <f t="shared" si="231"/>
        <v>23310</v>
      </c>
      <c r="K1148" s="29">
        <f t="shared" si="231"/>
        <v>23310</v>
      </c>
      <c r="L1148" s="29">
        <f t="shared" si="231"/>
        <v>23110</v>
      </c>
      <c r="M1148" s="29">
        <f t="shared" si="231"/>
        <v>23110</v>
      </c>
      <c r="N1148" s="29">
        <f t="shared" si="231"/>
        <v>23110</v>
      </c>
      <c r="O1148" s="29">
        <f t="shared" si="231"/>
        <v>23110</v>
      </c>
      <c r="P1148" s="29">
        <f t="shared" si="231"/>
        <v>20750</v>
      </c>
      <c r="Q1148" s="29">
        <f t="shared" si="231"/>
        <v>19000</v>
      </c>
      <c r="R1148" s="29">
        <f t="shared" si="231"/>
        <v>9500</v>
      </c>
      <c r="S1148" s="29">
        <f t="shared" si="231"/>
        <v>0</v>
      </c>
      <c r="T1148" s="29">
        <f t="shared" si="231"/>
        <v>0</v>
      </c>
      <c r="U1148" s="29">
        <f t="shared" si="231"/>
        <v>0</v>
      </c>
    </row>
    <row r="1149" spans="1:21" x14ac:dyDescent="0.2">
      <c r="A1149" s="1" t="s">
        <v>47</v>
      </c>
      <c r="F1149" s="25">
        <v>550</v>
      </c>
      <c r="G1149" s="25" t="s">
        <v>60</v>
      </c>
      <c r="H1149" s="29">
        <f t="shared" si="231"/>
        <v>301015</v>
      </c>
      <c r="I1149" s="29">
        <f t="shared" si="231"/>
        <v>301015</v>
      </c>
      <c r="J1149" s="29">
        <f t="shared" si="231"/>
        <v>272875</v>
      </c>
      <c r="K1149" s="29">
        <f t="shared" si="231"/>
        <v>272575</v>
      </c>
      <c r="L1149" s="29">
        <f t="shared" si="231"/>
        <v>332475</v>
      </c>
      <c r="M1149" s="29">
        <f t="shared" si="231"/>
        <v>327105</v>
      </c>
      <c r="N1149" s="29">
        <f t="shared" si="231"/>
        <v>339605</v>
      </c>
      <c r="O1149" s="29">
        <f t="shared" si="231"/>
        <v>327105</v>
      </c>
      <c r="P1149" s="29">
        <f t="shared" si="231"/>
        <v>318005</v>
      </c>
      <c r="Q1149" s="29">
        <f t="shared" si="231"/>
        <v>304005</v>
      </c>
      <c r="R1149" s="29">
        <f t="shared" si="231"/>
        <v>142500</v>
      </c>
      <c r="S1149" s="29">
        <f t="shared" si="231"/>
        <v>0</v>
      </c>
      <c r="T1149" s="29">
        <f t="shared" si="231"/>
        <v>0</v>
      </c>
      <c r="U1149" s="29">
        <f t="shared" si="231"/>
        <v>0</v>
      </c>
    </row>
    <row r="1150" spans="1:21" x14ac:dyDescent="0.2">
      <c r="A1150" s="1" t="s">
        <v>47</v>
      </c>
      <c r="F1150" s="25">
        <v>560</v>
      </c>
      <c r="G1150" s="25" t="s">
        <v>61</v>
      </c>
      <c r="H1150" s="29">
        <f t="shared" si="231"/>
        <v>408457</v>
      </c>
      <c r="I1150" s="29">
        <f t="shared" si="231"/>
        <v>408457</v>
      </c>
      <c r="J1150" s="29">
        <f t="shared" si="231"/>
        <v>327249</v>
      </c>
      <c r="K1150" s="29">
        <f t="shared" si="231"/>
        <v>341599</v>
      </c>
      <c r="L1150" s="29">
        <f t="shared" si="231"/>
        <v>334949</v>
      </c>
      <c r="M1150" s="29">
        <f t="shared" si="231"/>
        <v>332949</v>
      </c>
      <c r="N1150" s="29">
        <f t="shared" si="231"/>
        <v>335261</v>
      </c>
      <c r="O1150" s="29">
        <f t="shared" si="231"/>
        <v>389784</v>
      </c>
      <c r="P1150" s="29">
        <f t="shared" si="231"/>
        <v>382206</v>
      </c>
      <c r="Q1150" s="29">
        <f t="shared" si="231"/>
        <v>335499</v>
      </c>
      <c r="R1150" s="29">
        <f t="shared" si="231"/>
        <v>283100</v>
      </c>
      <c r="S1150" s="29">
        <f t="shared" si="231"/>
        <v>0</v>
      </c>
      <c r="T1150" s="29">
        <f t="shared" si="231"/>
        <v>0</v>
      </c>
      <c r="U1150" s="29">
        <f t="shared" si="231"/>
        <v>0</v>
      </c>
    </row>
    <row r="1151" spans="1:21" x14ac:dyDescent="0.2">
      <c r="A1151" s="1" t="s">
        <v>47</v>
      </c>
      <c r="F1151" s="25">
        <v>570</v>
      </c>
      <c r="G1151" s="25" t="s">
        <v>62</v>
      </c>
      <c r="H1151" s="29">
        <f t="shared" si="231"/>
        <v>0</v>
      </c>
      <c r="I1151" s="29">
        <f t="shared" si="231"/>
        <v>0</v>
      </c>
      <c r="J1151" s="29">
        <f t="shared" si="231"/>
        <v>0</v>
      </c>
      <c r="K1151" s="29">
        <f t="shared" si="231"/>
        <v>0</v>
      </c>
      <c r="L1151" s="29">
        <f t="shared" si="231"/>
        <v>0</v>
      </c>
      <c r="M1151" s="29">
        <f t="shared" si="231"/>
        <v>0</v>
      </c>
      <c r="N1151" s="29">
        <f t="shared" si="231"/>
        <v>0</v>
      </c>
      <c r="O1151" s="29">
        <f t="shared" si="231"/>
        <v>0</v>
      </c>
      <c r="P1151" s="29">
        <f t="shared" si="231"/>
        <v>0</v>
      </c>
      <c r="Q1151" s="29">
        <f t="shared" si="231"/>
        <v>0</v>
      </c>
      <c r="R1151" s="29">
        <f t="shared" si="231"/>
        <v>0</v>
      </c>
      <c r="S1151" s="29">
        <f t="shared" si="231"/>
        <v>0</v>
      </c>
      <c r="T1151" s="29">
        <f t="shared" si="231"/>
        <v>0</v>
      </c>
      <c r="U1151" s="29">
        <f t="shared" si="231"/>
        <v>0</v>
      </c>
    </row>
    <row r="1152" spans="1:21" x14ac:dyDescent="0.2">
      <c r="A1152" s="1" t="s">
        <v>47</v>
      </c>
      <c r="F1152" s="25">
        <v>580</v>
      </c>
      <c r="G1152" s="25" t="s">
        <v>32</v>
      </c>
      <c r="H1152" s="29">
        <f t="shared" si="231"/>
        <v>0</v>
      </c>
      <c r="I1152" s="29">
        <f t="shared" si="231"/>
        <v>0</v>
      </c>
      <c r="J1152" s="29">
        <f t="shared" si="231"/>
        <v>0</v>
      </c>
      <c r="K1152" s="29">
        <f t="shared" si="231"/>
        <v>0</v>
      </c>
      <c r="L1152" s="29">
        <f t="shared" si="231"/>
        <v>0</v>
      </c>
      <c r="M1152" s="29">
        <f t="shared" si="231"/>
        <v>0</v>
      </c>
      <c r="N1152" s="29">
        <f t="shared" si="231"/>
        <v>0</v>
      </c>
      <c r="O1152" s="29">
        <f t="shared" si="231"/>
        <v>0</v>
      </c>
      <c r="P1152" s="29">
        <f t="shared" si="231"/>
        <v>0</v>
      </c>
      <c r="Q1152" s="29">
        <f t="shared" si="231"/>
        <v>0</v>
      </c>
      <c r="R1152" s="29">
        <f t="shared" si="231"/>
        <v>0</v>
      </c>
      <c r="S1152" s="29">
        <f t="shared" si="231"/>
        <v>0</v>
      </c>
      <c r="T1152" s="29">
        <f t="shared" si="231"/>
        <v>0</v>
      </c>
      <c r="U1152" s="29">
        <f t="shared" si="231"/>
        <v>0</v>
      </c>
    </row>
    <row r="1153" spans="1:21" ht="15" thickBot="1" x14ac:dyDescent="0.25">
      <c r="A1153" s="1" t="s">
        <v>47</v>
      </c>
    </row>
    <row r="1154" spans="1:21" ht="15" thickTop="1" x14ac:dyDescent="0.2">
      <c r="A1154" s="1" t="s">
        <v>47</v>
      </c>
      <c r="E1154" s="31"/>
      <c r="F1154" s="32"/>
      <c r="G1154" s="34" t="s">
        <v>63</v>
      </c>
      <c r="H1154" s="35">
        <f>SUM(H1142:H1153)</f>
        <v>5019833</v>
      </c>
      <c r="I1154" s="35">
        <f t="shared" ref="I1154:S1154" si="232">SUM(I1142:I1153)</f>
        <v>5101560</v>
      </c>
      <c r="J1154" s="35">
        <f t="shared" si="232"/>
        <v>4732318</v>
      </c>
      <c r="K1154" s="35">
        <f t="shared" si="232"/>
        <v>4817368</v>
      </c>
      <c r="L1154" s="35">
        <f t="shared" si="232"/>
        <v>4817998</v>
      </c>
      <c r="M1154" s="35">
        <f t="shared" si="232"/>
        <v>4982359</v>
      </c>
      <c r="N1154" s="35">
        <f t="shared" si="232"/>
        <v>4983538</v>
      </c>
      <c r="O1154" s="35">
        <f t="shared" si="232"/>
        <v>5294300</v>
      </c>
      <c r="P1154" s="35">
        <f t="shared" si="232"/>
        <v>5382771</v>
      </c>
      <c r="Q1154" s="35">
        <f t="shared" si="232"/>
        <v>5433302</v>
      </c>
      <c r="R1154" s="35">
        <f t="shared" si="232"/>
        <v>4719072</v>
      </c>
      <c r="S1154" s="35">
        <f t="shared" si="232"/>
        <v>0</v>
      </c>
      <c r="T1154" s="35">
        <f t="shared" ref="T1154" si="233">SUM(T1142:T1153)</f>
        <v>0</v>
      </c>
      <c r="U1154" s="35">
        <f t="shared" ref="U1154" si="234">SUM(U1142:U1153)</f>
        <v>0</v>
      </c>
    </row>
    <row r="1155" spans="1:21" x14ac:dyDescent="0.2">
      <c r="A1155" s="1" t="s">
        <v>47</v>
      </c>
      <c r="G1155" s="50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1:21" x14ac:dyDescent="0.2">
      <c r="A1156" s="1" t="s">
        <v>47</v>
      </c>
      <c r="E1156" s="27" t="s">
        <v>271</v>
      </c>
    </row>
    <row r="1157" spans="1:21" x14ac:dyDescent="0.2">
      <c r="A1157" s="1" t="s">
        <v>47</v>
      </c>
      <c r="F1157" s="28" t="s">
        <v>27</v>
      </c>
    </row>
    <row r="1158" spans="1:21" x14ac:dyDescent="0.2">
      <c r="A1158" s="1">
        <v>161</v>
      </c>
      <c r="B1158" s="1">
        <v>11611010</v>
      </c>
      <c r="C1158" s="1">
        <v>50110</v>
      </c>
      <c r="D1158" s="1">
        <v>500</v>
      </c>
      <c r="F1158" s="25">
        <v>50110</v>
      </c>
      <c r="G1158" s="25" t="s">
        <v>28</v>
      </c>
      <c r="H1158" s="29">
        <v>293929</v>
      </c>
      <c r="I1158" s="29">
        <v>293929</v>
      </c>
      <c r="J1158" s="29">
        <v>292946</v>
      </c>
      <c r="K1158" s="29">
        <v>272228</v>
      </c>
      <c r="L1158" s="29">
        <v>279189</v>
      </c>
      <c r="M1158" s="29">
        <v>348203</v>
      </c>
      <c r="N1158" s="29">
        <v>348044</v>
      </c>
      <c r="O1158" s="29">
        <v>336951</v>
      </c>
      <c r="P1158" s="29">
        <v>336951</v>
      </c>
      <c r="Q1158" s="29">
        <v>302420</v>
      </c>
      <c r="R1158" s="29">
        <v>269600</v>
      </c>
      <c r="S1158" s="29">
        <v>335179</v>
      </c>
      <c r="T1158" s="29">
        <v>338653</v>
      </c>
      <c r="U1158" s="29">
        <v>363308</v>
      </c>
    </row>
    <row r="1159" spans="1:21" x14ac:dyDescent="0.2">
      <c r="A1159" s="1">
        <v>161</v>
      </c>
      <c r="B1159" s="1">
        <v>11611010</v>
      </c>
      <c r="C1159" s="1">
        <v>50128</v>
      </c>
      <c r="D1159" s="1">
        <v>500</v>
      </c>
      <c r="F1159" s="25">
        <v>50128</v>
      </c>
      <c r="G1159" s="25" t="s">
        <v>29</v>
      </c>
      <c r="H1159" s="30">
        <v>0</v>
      </c>
      <c r="I1159" s="30">
        <v>0</v>
      </c>
      <c r="J1159" s="30">
        <v>0</v>
      </c>
      <c r="K1159" s="30">
        <v>0</v>
      </c>
      <c r="L1159" s="30">
        <v>0</v>
      </c>
      <c r="M1159" s="30">
        <v>0</v>
      </c>
      <c r="N1159" s="30">
        <v>0</v>
      </c>
      <c r="O1159" s="30">
        <v>0</v>
      </c>
      <c r="P1159" s="29">
        <v>0</v>
      </c>
      <c r="Q1159" s="29">
        <v>0</v>
      </c>
      <c r="R1159" s="29">
        <v>0</v>
      </c>
      <c r="S1159" s="29">
        <v>0</v>
      </c>
      <c r="T1159" s="29">
        <v>0</v>
      </c>
      <c r="U1159" s="29">
        <v>0</v>
      </c>
    </row>
    <row r="1160" spans="1:21" x14ac:dyDescent="0.2">
      <c r="A1160" s="1">
        <v>161</v>
      </c>
      <c r="B1160" s="1">
        <v>11611010</v>
      </c>
      <c r="C1160" s="1">
        <v>50130</v>
      </c>
      <c r="D1160" s="1">
        <v>501</v>
      </c>
      <c r="F1160" s="25">
        <v>50130</v>
      </c>
      <c r="G1160" s="25" t="s">
        <v>30</v>
      </c>
      <c r="H1160" s="29">
        <v>7500</v>
      </c>
      <c r="I1160" s="29">
        <v>7500</v>
      </c>
      <c r="J1160" s="29">
        <v>7500</v>
      </c>
      <c r="K1160" s="29">
        <v>7500</v>
      </c>
      <c r="L1160" s="29">
        <v>7500</v>
      </c>
      <c r="M1160" s="29">
        <v>7500</v>
      </c>
      <c r="N1160" s="29">
        <v>7500</v>
      </c>
      <c r="O1160" s="29">
        <v>9000</v>
      </c>
      <c r="P1160" s="29">
        <v>9000</v>
      </c>
      <c r="Q1160" s="29">
        <v>9000</v>
      </c>
      <c r="R1160" s="29">
        <v>9000</v>
      </c>
      <c r="S1160" s="29">
        <v>9000</v>
      </c>
      <c r="T1160" s="29">
        <v>9000</v>
      </c>
      <c r="U1160" s="29">
        <v>9000</v>
      </c>
    </row>
    <row r="1161" spans="1:21" x14ac:dyDescent="0.2">
      <c r="A1161" s="1">
        <v>161</v>
      </c>
      <c r="B1161" s="1">
        <v>11611010</v>
      </c>
      <c r="C1161" s="1">
        <v>50170</v>
      </c>
      <c r="D1161" s="1">
        <v>502</v>
      </c>
      <c r="F1161" s="25">
        <v>50170</v>
      </c>
      <c r="G1161" s="25" t="s">
        <v>148</v>
      </c>
      <c r="H1161" s="29">
        <v>0</v>
      </c>
      <c r="I1161" s="29">
        <v>0</v>
      </c>
      <c r="J1161" s="29">
        <v>0</v>
      </c>
      <c r="K1161" s="29">
        <v>0</v>
      </c>
      <c r="L1161" s="29">
        <v>0</v>
      </c>
      <c r="M1161" s="29">
        <v>0</v>
      </c>
      <c r="N1161" s="29">
        <v>0</v>
      </c>
      <c r="O1161" s="29">
        <v>0</v>
      </c>
      <c r="P1161" s="29">
        <v>0</v>
      </c>
      <c r="Q1161" s="29">
        <v>0</v>
      </c>
      <c r="R1161" s="29">
        <v>0</v>
      </c>
      <c r="S1161" s="29">
        <v>0</v>
      </c>
      <c r="T1161" s="29">
        <v>0</v>
      </c>
      <c r="U1161" s="29">
        <v>0</v>
      </c>
    </row>
    <row r="1162" spans="1:21" x14ac:dyDescent="0.2">
      <c r="A1162" s="1">
        <v>161</v>
      </c>
      <c r="B1162" s="1">
        <v>11611010</v>
      </c>
      <c r="C1162" s="1">
        <v>53310</v>
      </c>
      <c r="D1162" s="1">
        <v>530</v>
      </c>
      <c r="F1162" s="25">
        <v>53310</v>
      </c>
      <c r="G1162" s="25" t="s">
        <v>70</v>
      </c>
      <c r="H1162" s="29">
        <v>0</v>
      </c>
      <c r="I1162" s="29">
        <v>0</v>
      </c>
      <c r="J1162" s="29">
        <v>0</v>
      </c>
      <c r="K1162" s="29">
        <v>0</v>
      </c>
      <c r="L1162" s="29">
        <v>0</v>
      </c>
      <c r="M1162" s="29">
        <v>0</v>
      </c>
      <c r="N1162" s="29">
        <v>0</v>
      </c>
      <c r="O1162" s="29">
        <v>0</v>
      </c>
      <c r="P1162" s="29">
        <v>0</v>
      </c>
      <c r="Q1162" s="29">
        <v>0</v>
      </c>
      <c r="R1162" s="29">
        <v>0</v>
      </c>
      <c r="S1162" s="29">
        <v>0</v>
      </c>
      <c r="T1162" s="29">
        <v>0</v>
      </c>
      <c r="U1162" s="29">
        <v>0</v>
      </c>
    </row>
    <row r="1163" spans="1:21" x14ac:dyDescent="0.2">
      <c r="A1163" s="1">
        <v>161</v>
      </c>
      <c r="B1163" s="1">
        <v>11611010</v>
      </c>
      <c r="C1163" s="1">
        <v>53350</v>
      </c>
      <c r="D1163" s="1">
        <v>530</v>
      </c>
      <c r="F1163" s="25">
        <v>53350</v>
      </c>
      <c r="G1163" s="25" t="s">
        <v>34</v>
      </c>
      <c r="H1163" s="29">
        <v>0</v>
      </c>
      <c r="I1163" s="29">
        <v>0</v>
      </c>
      <c r="J1163" s="29">
        <v>0</v>
      </c>
      <c r="K1163" s="29">
        <v>0</v>
      </c>
      <c r="L1163" s="29">
        <v>0</v>
      </c>
      <c r="M1163" s="29">
        <v>0</v>
      </c>
      <c r="N1163" s="29">
        <v>0</v>
      </c>
      <c r="O1163" s="29">
        <v>0</v>
      </c>
      <c r="P1163" s="29">
        <v>0</v>
      </c>
      <c r="Q1163" s="29">
        <v>0</v>
      </c>
      <c r="R1163" s="29">
        <v>0</v>
      </c>
      <c r="S1163" s="29">
        <v>0</v>
      </c>
      <c r="T1163" s="29">
        <v>0</v>
      </c>
      <c r="U1163" s="29">
        <v>0</v>
      </c>
    </row>
    <row r="1164" spans="1:21" x14ac:dyDescent="0.2">
      <c r="A1164" s="1">
        <v>161</v>
      </c>
      <c r="B1164" s="1">
        <v>11611010</v>
      </c>
      <c r="C1164" s="1">
        <v>54410</v>
      </c>
      <c r="D1164" s="1">
        <v>540</v>
      </c>
      <c r="F1164" s="25">
        <v>54410</v>
      </c>
      <c r="G1164" s="25" t="s">
        <v>35</v>
      </c>
      <c r="H1164" s="29">
        <v>0</v>
      </c>
      <c r="I1164" s="29">
        <v>0</v>
      </c>
      <c r="J1164" s="29">
        <v>0</v>
      </c>
      <c r="K1164" s="29">
        <v>0</v>
      </c>
      <c r="L1164" s="29">
        <v>0</v>
      </c>
      <c r="M1164" s="29">
        <v>0</v>
      </c>
      <c r="N1164" s="29">
        <v>0</v>
      </c>
      <c r="O1164" s="29">
        <v>0</v>
      </c>
      <c r="P1164" s="29">
        <v>0</v>
      </c>
      <c r="Q1164" s="29">
        <v>0</v>
      </c>
      <c r="R1164" s="29">
        <v>0</v>
      </c>
      <c r="S1164" s="29">
        <v>0</v>
      </c>
      <c r="T1164" s="29">
        <v>0</v>
      </c>
      <c r="U1164" s="29">
        <v>0</v>
      </c>
    </row>
    <row r="1165" spans="1:21" x14ac:dyDescent="0.2">
      <c r="A1165" s="1">
        <v>161</v>
      </c>
      <c r="B1165" s="1">
        <v>11611010</v>
      </c>
      <c r="C1165" s="1">
        <v>55520</v>
      </c>
      <c r="D1165" s="1">
        <v>550</v>
      </c>
      <c r="F1165" s="25">
        <v>55520</v>
      </c>
      <c r="G1165" s="25" t="s">
        <v>36</v>
      </c>
      <c r="H1165" s="29">
        <v>7000</v>
      </c>
      <c r="I1165" s="29">
        <v>7000</v>
      </c>
      <c r="J1165" s="29">
        <v>6000</v>
      </c>
      <c r="K1165" s="29">
        <v>6000</v>
      </c>
      <c r="L1165" s="29">
        <v>6000</v>
      </c>
      <c r="M1165" s="29">
        <v>6000</v>
      </c>
      <c r="N1165" s="29">
        <v>10000</v>
      </c>
      <c r="O1165" s="29">
        <v>10000</v>
      </c>
      <c r="P1165" s="29">
        <v>10000</v>
      </c>
      <c r="Q1165" s="29">
        <v>0</v>
      </c>
      <c r="R1165" s="29">
        <v>0</v>
      </c>
      <c r="S1165" s="29">
        <v>0</v>
      </c>
      <c r="T1165" s="29">
        <v>0</v>
      </c>
      <c r="U1165" s="29">
        <v>0</v>
      </c>
    </row>
    <row r="1166" spans="1:21" x14ac:dyDescent="0.2">
      <c r="A1166" s="1">
        <v>161</v>
      </c>
      <c r="B1166" s="1">
        <v>11611010</v>
      </c>
      <c r="C1166" s="1">
        <v>55530</v>
      </c>
      <c r="D1166" s="1">
        <v>550</v>
      </c>
      <c r="F1166" s="25">
        <v>55530</v>
      </c>
      <c r="G1166" s="25" t="s">
        <v>37</v>
      </c>
      <c r="H1166" s="29">
        <v>0</v>
      </c>
      <c r="I1166" s="29">
        <v>0</v>
      </c>
      <c r="J1166" s="29">
        <v>0</v>
      </c>
      <c r="K1166" s="29">
        <v>0</v>
      </c>
      <c r="L1166" s="29">
        <v>0</v>
      </c>
      <c r="M1166" s="29">
        <v>0</v>
      </c>
      <c r="N1166" s="29">
        <v>0</v>
      </c>
      <c r="O1166" s="29">
        <v>0</v>
      </c>
      <c r="P1166" s="29">
        <v>0</v>
      </c>
      <c r="Q1166" s="29">
        <v>0</v>
      </c>
      <c r="R1166" s="29">
        <v>0</v>
      </c>
      <c r="S1166" s="29">
        <v>0</v>
      </c>
      <c r="T1166" s="29">
        <v>0</v>
      </c>
      <c r="U1166" s="29">
        <v>0</v>
      </c>
    </row>
    <row r="1167" spans="1:21" x14ac:dyDescent="0.2">
      <c r="A1167" s="1">
        <v>161</v>
      </c>
      <c r="B1167" s="1">
        <v>11611010</v>
      </c>
      <c r="C1167" s="1">
        <v>55579</v>
      </c>
      <c r="D1167" s="1">
        <v>550</v>
      </c>
      <c r="F1167" s="25">
        <v>55579</v>
      </c>
      <c r="G1167" s="25" t="s">
        <v>84</v>
      </c>
      <c r="H1167" s="29">
        <v>0</v>
      </c>
      <c r="I1167" s="29">
        <v>0</v>
      </c>
      <c r="J1167" s="29">
        <v>0</v>
      </c>
      <c r="K1167" s="29">
        <v>0</v>
      </c>
      <c r="L1167" s="29">
        <v>0</v>
      </c>
      <c r="M1167" s="29">
        <v>0</v>
      </c>
      <c r="N1167" s="29">
        <v>0</v>
      </c>
      <c r="O1167" s="29">
        <v>0</v>
      </c>
      <c r="P1167" s="29">
        <v>0</v>
      </c>
      <c r="Q1167" s="29">
        <v>0</v>
      </c>
      <c r="R1167" s="29">
        <v>0</v>
      </c>
      <c r="S1167" s="29">
        <v>0</v>
      </c>
      <c r="T1167" s="29">
        <v>0</v>
      </c>
      <c r="U1167" s="29">
        <v>0</v>
      </c>
    </row>
    <row r="1168" spans="1:21" x14ac:dyDescent="0.2">
      <c r="A1168" s="1">
        <v>161</v>
      </c>
      <c r="B1168" s="1">
        <v>11611010</v>
      </c>
      <c r="C1168" s="1">
        <v>56610</v>
      </c>
      <c r="D1168" s="1">
        <v>560</v>
      </c>
      <c r="F1168" s="25">
        <v>56610</v>
      </c>
      <c r="G1168" s="25" t="s">
        <v>38</v>
      </c>
      <c r="H1168" s="29">
        <v>0</v>
      </c>
      <c r="I1168" s="29">
        <v>0</v>
      </c>
      <c r="J1168" s="29">
        <v>0</v>
      </c>
      <c r="K1168" s="29">
        <v>0</v>
      </c>
      <c r="L1168" s="29">
        <v>0</v>
      </c>
      <c r="M1168" s="29">
        <v>0</v>
      </c>
      <c r="N1168" s="29">
        <v>0</v>
      </c>
      <c r="O1168" s="29">
        <v>0</v>
      </c>
      <c r="P1168" s="29">
        <v>0</v>
      </c>
      <c r="Q1168" s="29">
        <v>0</v>
      </c>
      <c r="R1168" s="29">
        <v>0</v>
      </c>
      <c r="S1168" s="29">
        <v>0</v>
      </c>
      <c r="T1168" s="29">
        <v>0</v>
      </c>
      <c r="U1168" s="29">
        <v>0</v>
      </c>
    </row>
    <row r="1169" spans="1:21" x14ac:dyDescent="0.2">
      <c r="A1169" s="1">
        <v>161</v>
      </c>
      <c r="B1169" s="1">
        <v>11611010</v>
      </c>
      <c r="C1169" s="1">
        <v>56615</v>
      </c>
      <c r="D1169" s="1">
        <v>560</v>
      </c>
      <c r="F1169" s="25">
        <v>56615</v>
      </c>
      <c r="G1169" s="25" t="s">
        <v>39</v>
      </c>
      <c r="H1169" s="29">
        <v>26150</v>
      </c>
      <c r="I1169" s="29">
        <v>26150</v>
      </c>
      <c r="J1169" s="29">
        <v>26150</v>
      </c>
      <c r="K1169" s="29">
        <v>26150</v>
      </c>
      <c r="L1169" s="29">
        <v>26150</v>
      </c>
      <c r="M1169" s="29">
        <v>26150</v>
      </c>
      <c r="N1169" s="29">
        <v>26150</v>
      </c>
      <c r="O1169" s="29">
        <v>26150</v>
      </c>
      <c r="P1169" s="29">
        <v>26150</v>
      </c>
      <c r="Q1169" s="29">
        <v>10000</v>
      </c>
      <c r="R1169" s="29">
        <v>10000</v>
      </c>
      <c r="S1169" s="29">
        <v>10000</v>
      </c>
      <c r="T1169" s="29">
        <v>10000</v>
      </c>
      <c r="U1169" s="29">
        <v>10000</v>
      </c>
    </row>
    <row r="1170" spans="1:21" x14ac:dyDescent="0.2">
      <c r="A1170" s="1">
        <v>161</v>
      </c>
      <c r="B1170" s="1">
        <v>11611010</v>
      </c>
      <c r="C1170" s="1">
        <v>56623</v>
      </c>
      <c r="D1170" s="1">
        <v>560</v>
      </c>
      <c r="F1170" s="25">
        <v>56623</v>
      </c>
      <c r="G1170" s="25" t="s">
        <v>96</v>
      </c>
      <c r="H1170" s="29">
        <v>0</v>
      </c>
      <c r="I1170" s="29">
        <v>0</v>
      </c>
      <c r="J1170" s="29">
        <v>0</v>
      </c>
      <c r="K1170" s="29">
        <v>0</v>
      </c>
      <c r="L1170" s="29">
        <v>0</v>
      </c>
      <c r="M1170" s="29">
        <v>0</v>
      </c>
      <c r="N1170" s="29">
        <v>0</v>
      </c>
      <c r="O1170" s="29">
        <v>0</v>
      </c>
      <c r="P1170" s="29">
        <v>0</v>
      </c>
      <c r="Q1170" s="29">
        <v>0</v>
      </c>
      <c r="R1170" s="29">
        <v>0</v>
      </c>
      <c r="S1170" s="29">
        <v>0</v>
      </c>
      <c r="T1170" s="29">
        <v>0</v>
      </c>
      <c r="U1170" s="29">
        <v>0</v>
      </c>
    </row>
    <row r="1171" spans="1:21" x14ac:dyDescent="0.2">
      <c r="A1171" s="1">
        <v>161</v>
      </c>
      <c r="B1171" s="1">
        <v>11611010</v>
      </c>
      <c r="C1171" s="1">
        <v>56655</v>
      </c>
      <c r="D1171" s="1">
        <v>560</v>
      </c>
      <c r="F1171" s="25">
        <v>56655</v>
      </c>
      <c r="G1171" s="25" t="s">
        <v>40</v>
      </c>
      <c r="H1171" s="29">
        <v>9750</v>
      </c>
      <c r="I1171" s="29">
        <v>9750</v>
      </c>
      <c r="J1171" s="29">
        <v>9750</v>
      </c>
      <c r="K1171" s="29">
        <v>9750</v>
      </c>
      <c r="L1171" s="29">
        <v>9750</v>
      </c>
      <c r="M1171" s="29">
        <v>9750</v>
      </c>
      <c r="N1171" s="29">
        <v>9750</v>
      </c>
      <c r="O1171" s="29">
        <v>9750</v>
      </c>
      <c r="P1171" s="29">
        <v>9750</v>
      </c>
      <c r="Q1171" s="29">
        <v>9750</v>
      </c>
      <c r="R1171" s="29">
        <v>9750</v>
      </c>
      <c r="S1171" s="29">
        <v>10621</v>
      </c>
      <c r="T1171" s="29">
        <v>10621</v>
      </c>
      <c r="U1171" s="29">
        <v>10621</v>
      </c>
    </row>
    <row r="1172" spans="1:21" x14ac:dyDescent="0.2">
      <c r="A1172" s="1">
        <v>161</v>
      </c>
      <c r="B1172" s="1">
        <v>11611010</v>
      </c>
      <c r="C1172" s="1">
        <v>56656</v>
      </c>
      <c r="D1172" s="1">
        <v>560</v>
      </c>
      <c r="F1172" s="25">
        <v>56656</v>
      </c>
      <c r="G1172" s="25" t="s">
        <v>41</v>
      </c>
      <c r="H1172" s="29">
        <v>0</v>
      </c>
      <c r="I1172" s="29">
        <v>0</v>
      </c>
      <c r="J1172" s="29">
        <v>0</v>
      </c>
      <c r="K1172" s="29">
        <v>0</v>
      </c>
      <c r="L1172" s="29">
        <v>0</v>
      </c>
      <c r="M1172" s="29">
        <v>0</v>
      </c>
      <c r="N1172" s="29">
        <v>0</v>
      </c>
      <c r="O1172" s="29">
        <v>0</v>
      </c>
      <c r="P1172" s="29">
        <v>0</v>
      </c>
      <c r="Q1172" s="29">
        <v>0</v>
      </c>
      <c r="R1172" s="29">
        <v>0</v>
      </c>
      <c r="S1172" s="29">
        <v>0</v>
      </c>
      <c r="T1172" s="29">
        <v>0</v>
      </c>
      <c r="U1172" s="29">
        <v>0</v>
      </c>
    </row>
    <row r="1173" spans="1:21" x14ac:dyDescent="0.2">
      <c r="A1173" s="1">
        <v>161</v>
      </c>
      <c r="B1173" s="1">
        <v>11611010</v>
      </c>
      <c r="C1173" s="1">
        <v>56657</v>
      </c>
      <c r="D1173" s="1">
        <v>560</v>
      </c>
      <c r="F1173" s="25">
        <v>56657</v>
      </c>
      <c r="G1173" s="25" t="s">
        <v>151</v>
      </c>
      <c r="H1173" s="29">
        <v>0</v>
      </c>
      <c r="I1173" s="29">
        <v>0</v>
      </c>
      <c r="J1173" s="29">
        <v>0</v>
      </c>
      <c r="K1173" s="29">
        <v>0</v>
      </c>
      <c r="L1173" s="29">
        <v>0</v>
      </c>
      <c r="M1173" s="29">
        <v>0</v>
      </c>
      <c r="N1173" s="29">
        <v>0</v>
      </c>
      <c r="O1173" s="29">
        <v>0</v>
      </c>
      <c r="P1173" s="29">
        <v>0</v>
      </c>
      <c r="Q1173" s="29">
        <v>0</v>
      </c>
      <c r="R1173" s="29">
        <v>0</v>
      </c>
      <c r="S1173" s="29">
        <v>0</v>
      </c>
      <c r="T1173" s="29">
        <v>0</v>
      </c>
      <c r="U1173" s="29">
        <v>0</v>
      </c>
    </row>
    <row r="1174" spans="1:21" x14ac:dyDescent="0.2">
      <c r="A1174" s="1">
        <v>161</v>
      </c>
      <c r="B1174" s="1">
        <v>11611010</v>
      </c>
      <c r="C1174" s="1">
        <v>56662</v>
      </c>
      <c r="D1174" s="1">
        <v>560</v>
      </c>
      <c r="F1174" s="25">
        <v>56662</v>
      </c>
      <c r="G1174" s="25" t="s">
        <v>42</v>
      </c>
      <c r="H1174" s="29">
        <v>10180</v>
      </c>
      <c r="I1174" s="29">
        <v>10180</v>
      </c>
      <c r="J1174" s="29">
        <v>10180</v>
      </c>
      <c r="K1174" s="29">
        <v>10180</v>
      </c>
      <c r="L1174" s="29">
        <v>10180</v>
      </c>
      <c r="M1174" s="29">
        <v>10180</v>
      </c>
      <c r="N1174" s="29">
        <v>10180</v>
      </c>
      <c r="O1174" s="29">
        <v>10180</v>
      </c>
      <c r="P1174" s="29">
        <v>10180</v>
      </c>
      <c r="Q1174" s="29">
        <v>10180</v>
      </c>
      <c r="R1174" s="29">
        <v>10180</v>
      </c>
      <c r="S1174" s="29">
        <v>10180</v>
      </c>
      <c r="T1174" s="29">
        <v>10180</v>
      </c>
      <c r="U1174" s="29">
        <v>10180</v>
      </c>
    </row>
    <row r="1175" spans="1:21" x14ac:dyDescent="0.2">
      <c r="A1175" s="1">
        <v>161</v>
      </c>
      <c r="B1175" s="1">
        <v>11611010</v>
      </c>
      <c r="C1175" s="1">
        <v>56694</v>
      </c>
      <c r="D1175" s="1">
        <v>560</v>
      </c>
      <c r="F1175" s="25">
        <v>56694</v>
      </c>
      <c r="G1175" s="25" t="s">
        <v>45</v>
      </c>
      <c r="H1175" s="29">
        <v>150000</v>
      </c>
      <c r="I1175" s="29">
        <v>150000</v>
      </c>
      <c r="J1175" s="29">
        <v>140000</v>
      </c>
      <c r="K1175" s="29">
        <v>140000</v>
      </c>
      <c r="L1175" s="29">
        <v>137500</v>
      </c>
      <c r="M1175" s="29">
        <v>102500</v>
      </c>
      <c r="N1175" s="29">
        <v>98500</v>
      </c>
      <c r="O1175" s="29">
        <v>102500</v>
      </c>
      <c r="P1175" s="29">
        <v>102500</v>
      </c>
      <c r="Q1175" s="29">
        <v>102418</v>
      </c>
      <c r="R1175" s="29">
        <v>100000</v>
      </c>
      <c r="S1175" s="29">
        <v>100000</v>
      </c>
      <c r="T1175" s="29">
        <v>85000</v>
      </c>
      <c r="U1175" s="29">
        <v>85000</v>
      </c>
    </row>
    <row r="1176" spans="1:21" x14ac:dyDescent="0.2">
      <c r="A1176" s="1">
        <v>161</v>
      </c>
      <c r="B1176" s="1">
        <v>11611010</v>
      </c>
      <c r="C1176" s="1">
        <v>56695</v>
      </c>
      <c r="D1176" s="1">
        <v>560</v>
      </c>
      <c r="F1176" s="25">
        <v>56695</v>
      </c>
      <c r="G1176" s="25" t="s">
        <v>74</v>
      </c>
      <c r="H1176" s="29">
        <v>0</v>
      </c>
      <c r="I1176" s="29">
        <v>0</v>
      </c>
      <c r="J1176" s="29">
        <v>0</v>
      </c>
      <c r="K1176" s="29">
        <v>0</v>
      </c>
      <c r="L1176" s="29">
        <v>0</v>
      </c>
      <c r="M1176" s="29">
        <v>25000</v>
      </c>
      <c r="N1176" s="29">
        <v>25159</v>
      </c>
      <c r="O1176" s="29">
        <v>35215</v>
      </c>
      <c r="P1176" s="29">
        <v>35215</v>
      </c>
      <c r="Q1176" s="29">
        <v>35800</v>
      </c>
      <c r="R1176" s="29">
        <v>35000</v>
      </c>
      <c r="S1176" s="29">
        <v>35000</v>
      </c>
      <c r="T1176" s="29">
        <v>35000</v>
      </c>
      <c r="U1176" s="29">
        <v>35000</v>
      </c>
    </row>
    <row r="1177" spans="1:21" x14ac:dyDescent="0.2">
      <c r="A1177" s="1">
        <v>161</v>
      </c>
      <c r="B1177" s="1">
        <v>11611010</v>
      </c>
      <c r="C1177" s="1">
        <v>56696</v>
      </c>
      <c r="D1177" s="1">
        <v>560</v>
      </c>
      <c r="F1177" s="25">
        <v>56696</v>
      </c>
      <c r="G1177" s="25" t="s">
        <v>46</v>
      </c>
      <c r="H1177" s="29">
        <v>0</v>
      </c>
      <c r="I1177" s="29">
        <v>0</v>
      </c>
      <c r="J1177" s="29">
        <v>0</v>
      </c>
      <c r="K1177" s="29">
        <v>0</v>
      </c>
      <c r="L1177" s="29">
        <v>0</v>
      </c>
      <c r="M1177" s="29">
        <v>0</v>
      </c>
      <c r="N1177" s="29">
        <v>0</v>
      </c>
      <c r="O1177" s="29">
        <v>0</v>
      </c>
      <c r="P1177" s="29">
        <v>0</v>
      </c>
      <c r="Q1177" s="29">
        <v>15000</v>
      </c>
      <c r="R1177" s="29">
        <v>10000</v>
      </c>
      <c r="S1177" s="29">
        <v>10000</v>
      </c>
      <c r="T1177" s="29">
        <v>10000</v>
      </c>
      <c r="U1177" s="29">
        <v>10000</v>
      </c>
    </row>
    <row r="1178" spans="1:21" ht="15" thickBot="1" x14ac:dyDescent="0.25">
      <c r="A1178" s="1" t="s">
        <v>47</v>
      </c>
    </row>
    <row r="1179" spans="1:21" ht="15" thickTop="1" x14ac:dyDescent="0.2">
      <c r="A1179" s="1" t="s">
        <v>47</v>
      </c>
      <c r="B1179" s="1">
        <v>11611010</v>
      </c>
      <c r="C1179" s="31"/>
      <c r="D1179" s="31"/>
      <c r="E1179" s="31"/>
      <c r="F1179" s="32" t="s">
        <v>272</v>
      </c>
      <c r="G1179" s="32"/>
      <c r="H1179" s="33">
        <f>SUM(H1158:H1178)</f>
        <v>504509</v>
      </c>
      <c r="I1179" s="33">
        <f t="shared" ref="I1179:S1179" si="235">SUM(I1158:I1178)</f>
        <v>504509</v>
      </c>
      <c r="J1179" s="33">
        <f t="shared" si="235"/>
        <v>492526</v>
      </c>
      <c r="K1179" s="33">
        <f t="shared" si="235"/>
        <v>471808</v>
      </c>
      <c r="L1179" s="33">
        <f t="shared" si="235"/>
        <v>476269</v>
      </c>
      <c r="M1179" s="33">
        <f t="shared" si="235"/>
        <v>535283</v>
      </c>
      <c r="N1179" s="33">
        <f t="shared" si="235"/>
        <v>535283</v>
      </c>
      <c r="O1179" s="33">
        <f t="shared" si="235"/>
        <v>539746</v>
      </c>
      <c r="P1179" s="33">
        <f t="shared" si="235"/>
        <v>539746</v>
      </c>
      <c r="Q1179" s="33">
        <f t="shared" si="235"/>
        <v>494568</v>
      </c>
      <c r="R1179" s="33">
        <f t="shared" si="235"/>
        <v>453530</v>
      </c>
      <c r="S1179" s="33">
        <f t="shared" si="235"/>
        <v>519980</v>
      </c>
      <c r="T1179" s="33">
        <f t="shared" ref="T1179" si="236">SUM(T1158:T1178)</f>
        <v>508454</v>
      </c>
      <c r="U1179" s="33">
        <f t="shared" ref="U1179" si="237">SUM(U1158:U1178)</f>
        <v>533109</v>
      </c>
    </row>
    <row r="1181" spans="1:21" x14ac:dyDescent="0.2">
      <c r="A1181" s="1" t="s">
        <v>47</v>
      </c>
      <c r="F1181" s="27" t="s">
        <v>273</v>
      </c>
      <c r="G1181" s="1"/>
      <c r="H1181" s="30"/>
      <c r="I1181" s="30"/>
      <c r="J1181" s="30"/>
      <c r="K1181" s="30"/>
      <c r="L1181" s="30"/>
      <c r="M1181" s="30"/>
      <c r="N1181" s="30"/>
      <c r="O1181" s="30"/>
    </row>
    <row r="1182" spans="1:21" x14ac:dyDescent="0.2">
      <c r="A1182" s="1">
        <v>161</v>
      </c>
      <c r="B1182" s="1">
        <v>11611280</v>
      </c>
      <c r="C1182" s="1">
        <v>55530</v>
      </c>
      <c r="D1182" s="1">
        <v>550</v>
      </c>
      <c r="F1182" s="1">
        <v>55530</v>
      </c>
      <c r="G1182" s="1" t="s">
        <v>37</v>
      </c>
      <c r="H1182" s="30">
        <v>0</v>
      </c>
      <c r="I1182" s="30">
        <v>0</v>
      </c>
      <c r="J1182" s="30">
        <v>0</v>
      </c>
      <c r="K1182" s="30">
        <v>0</v>
      </c>
      <c r="L1182" s="30">
        <v>0</v>
      </c>
      <c r="M1182" s="30">
        <v>0</v>
      </c>
      <c r="N1182" s="30">
        <v>0</v>
      </c>
      <c r="O1182" s="30">
        <v>0</v>
      </c>
      <c r="P1182" s="29">
        <v>0</v>
      </c>
      <c r="Q1182" s="29">
        <v>0</v>
      </c>
      <c r="R1182" s="29">
        <v>0</v>
      </c>
      <c r="S1182" s="29">
        <v>0</v>
      </c>
      <c r="T1182" s="29">
        <v>0</v>
      </c>
      <c r="U1182" s="29">
        <v>0</v>
      </c>
    </row>
    <row r="1183" spans="1:21" x14ac:dyDescent="0.2">
      <c r="A1183" s="1">
        <v>161</v>
      </c>
      <c r="B1183" s="1">
        <v>11611280</v>
      </c>
      <c r="C1183" s="1">
        <v>56615</v>
      </c>
      <c r="D1183" s="1">
        <v>560</v>
      </c>
      <c r="F1183" s="1">
        <v>56615</v>
      </c>
      <c r="G1183" s="1" t="s">
        <v>39</v>
      </c>
      <c r="H1183" s="30">
        <v>0</v>
      </c>
      <c r="I1183" s="30">
        <v>0</v>
      </c>
      <c r="J1183" s="30">
        <v>0</v>
      </c>
      <c r="K1183" s="30">
        <v>0</v>
      </c>
      <c r="L1183" s="30">
        <v>0</v>
      </c>
      <c r="M1183" s="30">
        <v>0</v>
      </c>
      <c r="N1183" s="30">
        <v>0</v>
      </c>
      <c r="O1183" s="30">
        <v>0</v>
      </c>
      <c r="P1183" s="29">
        <v>0</v>
      </c>
      <c r="Q1183" s="29">
        <v>0</v>
      </c>
      <c r="R1183" s="29">
        <v>0</v>
      </c>
      <c r="S1183" s="29">
        <v>0</v>
      </c>
      <c r="T1183" s="29">
        <v>0</v>
      </c>
      <c r="U1183" s="29">
        <v>0</v>
      </c>
    </row>
    <row r="1184" spans="1:21" x14ac:dyDescent="0.2">
      <c r="A1184" s="1">
        <v>161</v>
      </c>
      <c r="B1184" s="1">
        <v>11611280</v>
      </c>
      <c r="C1184" s="1">
        <v>56652</v>
      </c>
      <c r="D1184" s="1">
        <v>560</v>
      </c>
      <c r="F1184" s="1">
        <v>56652</v>
      </c>
      <c r="G1184" s="1" t="s">
        <v>119</v>
      </c>
      <c r="H1184" s="30">
        <v>0</v>
      </c>
      <c r="I1184" s="30">
        <v>0</v>
      </c>
      <c r="J1184" s="30">
        <v>0</v>
      </c>
      <c r="K1184" s="30">
        <v>0</v>
      </c>
      <c r="L1184" s="30">
        <v>0</v>
      </c>
      <c r="M1184" s="30">
        <v>0</v>
      </c>
      <c r="N1184" s="30">
        <v>0</v>
      </c>
      <c r="O1184" s="30">
        <v>0</v>
      </c>
      <c r="P1184" s="29">
        <v>0</v>
      </c>
      <c r="Q1184" s="29">
        <v>0</v>
      </c>
      <c r="R1184" s="29">
        <v>0</v>
      </c>
      <c r="S1184" s="29">
        <v>0</v>
      </c>
      <c r="T1184" s="29">
        <v>0</v>
      </c>
      <c r="U1184" s="29">
        <v>0</v>
      </c>
    </row>
    <row r="1185" spans="1:21" x14ac:dyDescent="0.2">
      <c r="A1185" s="1">
        <v>161</v>
      </c>
      <c r="B1185" s="1">
        <v>11611280</v>
      </c>
      <c r="C1185" s="1">
        <v>56657</v>
      </c>
      <c r="D1185" s="1">
        <v>560</v>
      </c>
      <c r="F1185" s="1">
        <v>56657</v>
      </c>
      <c r="G1185" s="1" t="s">
        <v>151</v>
      </c>
      <c r="H1185" s="30">
        <v>0</v>
      </c>
      <c r="I1185" s="30">
        <v>0</v>
      </c>
      <c r="J1185" s="30">
        <v>0</v>
      </c>
      <c r="K1185" s="30">
        <v>0</v>
      </c>
      <c r="L1185" s="30">
        <v>0</v>
      </c>
      <c r="M1185" s="30">
        <v>0</v>
      </c>
      <c r="N1185" s="30">
        <v>0</v>
      </c>
      <c r="O1185" s="30">
        <v>0</v>
      </c>
      <c r="P1185" s="29">
        <v>0</v>
      </c>
      <c r="Q1185" s="29">
        <v>0</v>
      </c>
      <c r="R1185" s="29">
        <v>0</v>
      </c>
      <c r="S1185" s="29">
        <v>0</v>
      </c>
      <c r="T1185" s="29">
        <v>0</v>
      </c>
      <c r="U1185" s="29">
        <v>0</v>
      </c>
    </row>
    <row r="1186" spans="1:21" ht="15" thickBot="1" x14ac:dyDescent="0.25">
      <c r="A1186" s="1" t="s">
        <v>47</v>
      </c>
      <c r="F1186" s="1"/>
      <c r="G1186" s="1"/>
      <c r="H1186" s="30"/>
      <c r="I1186" s="30"/>
      <c r="J1186" s="30"/>
      <c r="K1186" s="30"/>
      <c r="L1186" s="30"/>
      <c r="M1186" s="30"/>
      <c r="N1186" s="30"/>
      <c r="O1186" s="30"/>
    </row>
    <row r="1187" spans="1:21" ht="15" thickTop="1" x14ac:dyDescent="0.2">
      <c r="A1187" s="1" t="s">
        <v>47</v>
      </c>
      <c r="B1187" s="1">
        <v>11611280</v>
      </c>
      <c r="C1187" s="31"/>
      <c r="D1187" s="31"/>
      <c r="E1187" s="31"/>
      <c r="F1187" s="31" t="s">
        <v>274</v>
      </c>
      <c r="G1187" s="31"/>
      <c r="H1187" s="38">
        <f>SUM(H1182:H1186)</f>
        <v>0</v>
      </c>
      <c r="I1187" s="38">
        <f t="shared" ref="I1187:S1187" si="238">SUM(I1182:I1186)</f>
        <v>0</v>
      </c>
      <c r="J1187" s="38">
        <f t="shared" si="238"/>
        <v>0</v>
      </c>
      <c r="K1187" s="38">
        <f t="shared" si="238"/>
        <v>0</v>
      </c>
      <c r="L1187" s="38">
        <f t="shared" si="238"/>
        <v>0</v>
      </c>
      <c r="M1187" s="38">
        <f t="shared" si="238"/>
        <v>0</v>
      </c>
      <c r="N1187" s="38">
        <f t="shared" si="238"/>
        <v>0</v>
      </c>
      <c r="O1187" s="38">
        <f t="shared" si="238"/>
        <v>0</v>
      </c>
      <c r="P1187" s="33">
        <f t="shared" si="238"/>
        <v>0</v>
      </c>
      <c r="Q1187" s="33">
        <f t="shared" si="238"/>
        <v>0</v>
      </c>
      <c r="R1187" s="33">
        <f t="shared" si="238"/>
        <v>0</v>
      </c>
      <c r="S1187" s="33">
        <f t="shared" si="238"/>
        <v>0</v>
      </c>
      <c r="T1187" s="33">
        <f t="shared" ref="T1187" si="239">SUM(T1182:T1186)</f>
        <v>0</v>
      </c>
      <c r="U1187" s="33">
        <f t="shared" ref="U1187" si="240">SUM(U1182:U1186)</f>
        <v>0</v>
      </c>
    </row>
    <row r="1188" spans="1:21" x14ac:dyDescent="0.2">
      <c r="A1188" s="1" t="s">
        <v>47</v>
      </c>
    </row>
    <row r="1190" spans="1:21" x14ac:dyDescent="0.2">
      <c r="E1190" s="27"/>
      <c r="F1190" s="28" t="s">
        <v>51</v>
      </c>
    </row>
    <row r="1191" spans="1:21" x14ac:dyDescent="0.2">
      <c r="A1191" s="1" t="s">
        <v>47</v>
      </c>
      <c r="F1191" s="25">
        <v>500</v>
      </c>
      <c r="G1191" s="25" t="s">
        <v>53</v>
      </c>
      <c r="H1191" s="29">
        <f t="shared" ref="H1191:U1201" si="241">SUMIF($D$1158:$D$1187,$F1191,H$1158:H$1187)</f>
        <v>293929</v>
      </c>
      <c r="I1191" s="29">
        <f t="shared" si="241"/>
        <v>293929</v>
      </c>
      <c r="J1191" s="29">
        <f t="shared" si="241"/>
        <v>292946</v>
      </c>
      <c r="K1191" s="29">
        <f t="shared" si="241"/>
        <v>272228</v>
      </c>
      <c r="L1191" s="29">
        <f t="shared" si="241"/>
        <v>279189</v>
      </c>
      <c r="M1191" s="29">
        <f t="shared" si="241"/>
        <v>348203</v>
      </c>
      <c r="N1191" s="29">
        <f t="shared" si="241"/>
        <v>348044</v>
      </c>
      <c r="O1191" s="29">
        <f t="shared" si="241"/>
        <v>336951</v>
      </c>
      <c r="P1191" s="29">
        <f t="shared" si="241"/>
        <v>336951</v>
      </c>
      <c r="Q1191" s="29">
        <f t="shared" si="241"/>
        <v>302420</v>
      </c>
      <c r="R1191" s="29">
        <f t="shared" si="241"/>
        <v>269600</v>
      </c>
      <c r="S1191" s="29">
        <f t="shared" si="241"/>
        <v>335179</v>
      </c>
      <c r="T1191" s="29">
        <f t="shared" si="241"/>
        <v>338653</v>
      </c>
      <c r="U1191" s="29">
        <f t="shared" si="241"/>
        <v>363308</v>
      </c>
    </row>
    <row r="1192" spans="1:21" x14ac:dyDescent="0.2">
      <c r="A1192" s="1" t="s">
        <v>47</v>
      </c>
      <c r="F1192" s="25">
        <v>501</v>
      </c>
      <c r="G1192" s="25" t="s">
        <v>30</v>
      </c>
      <c r="H1192" s="29">
        <f t="shared" si="241"/>
        <v>7500</v>
      </c>
      <c r="I1192" s="29">
        <f t="shared" si="241"/>
        <v>7500</v>
      </c>
      <c r="J1192" s="29">
        <f t="shared" si="241"/>
        <v>7500</v>
      </c>
      <c r="K1192" s="29">
        <f t="shared" si="241"/>
        <v>7500</v>
      </c>
      <c r="L1192" s="29">
        <f t="shared" si="241"/>
        <v>7500</v>
      </c>
      <c r="M1192" s="29">
        <f t="shared" si="241"/>
        <v>7500</v>
      </c>
      <c r="N1192" s="29">
        <f t="shared" si="241"/>
        <v>7500</v>
      </c>
      <c r="O1192" s="29">
        <f t="shared" si="241"/>
        <v>9000</v>
      </c>
      <c r="P1192" s="29">
        <f t="shared" si="241"/>
        <v>9000</v>
      </c>
      <c r="Q1192" s="29">
        <f t="shared" si="241"/>
        <v>9000</v>
      </c>
      <c r="R1192" s="29">
        <f t="shared" si="241"/>
        <v>9000</v>
      </c>
      <c r="S1192" s="29">
        <f t="shared" si="241"/>
        <v>9000</v>
      </c>
      <c r="T1192" s="29">
        <f t="shared" si="241"/>
        <v>9000</v>
      </c>
      <c r="U1192" s="29">
        <f t="shared" si="241"/>
        <v>9000</v>
      </c>
    </row>
    <row r="1193" spans="1:21" x14ac:dyDescent="0.2">
      <c r="F1193" s="25" t="s">
        <v>54</v>
      </c>
      <c r="G1193" s="25" t="s">
        <v>55</v>
      </c>
      <c r="H1193" s="29">
        <f t="shared" si="241"/>
        <v>0</v>
      </c>
      <c r="I1193" s="29">
        <f t="shared" si="241"/>
        <v>0</v>
      </c>
      <c r="J1193" s="29">
        <f t="shared" si="241"/>
        <v>0</v>
      </c>
      <c r="K1193" s="29">
        <f t="shared" si="241"/>
        <v>0</v>
      </c>
      <c r="L1193" s="29">
        <f t="shared" si="241"/>
        <v>0</v>
      </c>
      <c r="M1193" s="29">
        <f t="shared" si="241"/>
        <v>0</v>
      </c>
      <c r="N1193" s="29">
        <f t="shared" si="241"/>
        <v>0</v>
      </c>
      <c r="O1193" s="29">
        <f t="shared" si="241"/>
        <v>0</v>
      </c>
      <c r="P1193" s="29">
        <f t="shared" si="241"/>
        <v>0</v>
      </c>
      <c r="Q1193" s="29">
        <f t="shared" si="241"/>
        <v>0</v>
      </c>
      <c r="R1193" s="29">
        <f t="shared" si="241"/>
        <v>0</v>
      </c>
      <c r="S1193" s="29">
        <f t="shared" si="241"/>
        <v>0</v>
      </c>
      <c r="T1193" s="29">
        <f t="shared" si="241"/>
        <v>0</v>
      </c>
      <c r="U1193" s="29">
        <f t="shared" si="241"/>
        <v>0</v>
      </c>
    </row>
    <row r="1194" spans="1:21" x14ac:dyDescent="0.2">
      <c r="A1194" s="1" t="s">
        <v>47</v>
      </c>
      <c r="F1194" s="25">
        <v>502</v>
      </c>
      <c r="G1194" s="25" t="s">
        <v>56</v>
      </c>
      <c r="H1194" s="29">
        <f t="shared" si="241"/>
        <v>0</v>
      </c>
      <c r="I1194" s="29">
        <f t="shared" si="241"/>
        <v>0</v>
      </c>
      <c r="J1194" s="29">
        <f t="shared" si="241"/>
        <v>0</v>
      </c>
      <c r="K1194" s="29">
        <f t="shared" si="241"/>
        <v>0</v>
      </c>
      <c r="L1194" s="29">
        <f t="shared" si="241"/>
        <v>0</v>
      </c>
      <c r="M1194" s="29">
        <f t="shared" si="241"/>
        <v>0</v>
      </c>
      <c r="N1194" s="29">
        <f t="shared" si="241"/>
        <v>0</v>
      </c>
      <c r="O1194" s="29">
        <f t="shared" si="241"/>
        <v>0</v>
      </c>
      <c r="P1194" s="29">
        <f t="shared" si="241"/>
        <v>0</v>
      </c>
      <c r="Q1194" s="29">
        <f t="shared" si="241"/>
        <v>0</v>
      </c>
      <c r="R1194" s="29">
        <f t="shared" si="241"/>
        <v>0</v>
      </c>
      <c r="S1194" s="29">
        <f t="shared" si="241"/>
        <v>0</v>
      </c>
      <c r="T1194" s="29">
        <f t="shared" si="241"/>
        <v>0</v>
      </c>
      <c r="U1194" s="29">
        <f t="shared" si="241"/>
        <v>0</v>
      </c>
    </row>
    <row r="1195" spans="1:21" x14ac:dyDescent="0.2">
      <c r="A1195" s="1" t="s">
        <v>47</v>
      </c>
      <c r="F1195" s="25">
        <v>520</v>
      </c>
      <c r="G1195" s="25" t="s">
        <v>57</v>
      </c>
      <c r="H1195" s="29">
        <f t="shared" si="241"/>
        <v>0</v>
      </c>
      <c r="I1195" s="29">
        <f t="shared" si="241"/>
        <v>0</v>
      </c>
      <c r="J1195" s="29">
        <f t="shared" si="241"/>
        <v>0</v>
      </c>
      <c r="K1195" s="29">
        <f t="shared" si="241"/>
        <v>0</v>
      </c>
      <c r="L1195" s="29">
        <f t="shared" si="241"/>
        <v>0</v>
      </c>
      <c r="M1195" s="29">
        <f t="shared" si="241"/>
        <v>0</v>
      </c>
      <c r="N1195" s="29">
        <f t="shared" si="241"/>
        <v>0</v>
      </c>
      <c r="O1195" s="29">
        <f t="shared" si="241"/>
        <v>0</v>
      </c>
      <c r="P1195" s="29">
        <f t="shared" si="241"/>
        <v>0</v>
      </c>
      <c r="Q1195" s="29">
        <f t="shared" si="241"/>
        <v>0</v>
      </c>
      <c r="R1195" s="29">
        <f t="shared" si="241"/>
        <v>0</v>
      </c>
      <c r="S1195" s="29">
        <f t="shared" si="241"/>
        <v>0</v>
      </c>
      <c r="T1195" s="29">
        <f t="shared" si="241"/>
        <v>0</v>
      </c>
      <c r="U1195" s="29">
        <f t="shared" si="241"/>
        <v>0</v>
      </c>
    </row>
    <row r="1196" spans="1:21" x14ac:dyDescent="0.2">
      <c r="A1196" s="1" t="s">
        <v>47</v>
      </c>
      <c r="F1196" s="25">
        <v>530</v>
      </c>
      <c r="G1196" s="25" t="s">
        <v>58</v>
      </c>
      <c r="H1196" s="29">
        <f t="shared" si="241"/>
        <v>0</v>
      </c>
      <c r="I1196" s="29">
        <f t="shared" si="241"/>
        <v>0</v>
      </c>
      <c r="J1196" s="29">
        <f t="shared" si="241"/>
        <v>0</v>
      </c>
      <c r="K1196" s="29">
        <f t="shared" si="241"/>
        <v>0</v>
      </c>
      <c r="L1196" s="29">
        <f t="shared" si="241"/>
        <v>0</v>
      </c>
      <c r="M1196" s="29">
        <f t="shared" si="241"/>
        <v>0</v>
      </c>
      <c r="N1196" s="29">
        <f t="shared" si="241"/>
        <v>0</v>
      </c>
      <c r="O1196" s="29">
        <f t="shared" si="241"/>
        <v>0</v>
      </c>
      <c r="P1196" s="29">
        <f t="shared" si="241"/>
        <v>0</v>
      </c>
      <c r="Q1196" s="29">
        <f t="shared" si="241"/>
        <v>0</v>
      </c>
      <c r="R1196" s="29">
        <f t="shared" si="241"/>
        <v>0</v>
      </c>
      <c r="S1196" s="29">
        <f t="shared" si="241"/>
        <v>0</v>
      </c>
      <c r="T1196" s="29">
        <f t="shared" si="241"/>
        <v>0</v>
      </c>
      <c r="U1196" s="29">
        <f t="shared" si="241"/>
        <v>0</v>
      </c>
    </row>
    <row r="1197" spans="1:21" x14ac:dyDescent="0.2">
      <c r="A1197" s="1" t="s">
        <v>47</v>
      </c>
      <c r="F1197" s="25">
        <v>540</v>
      </c>
      <c r="G1197" s="25" t="s">
        <v>59</v>
      </c>
      <c r="H1197" s="29">
        <f t="shared" si="241"/>
        <v>0</v>
      </c>
      <c r="I1197" s="29">
        <f t="shared" si="241"/>
        <v>0</v>
      </c>
      <c r="J1197" s="29">
        <f t="shared" si="241"/>
        <v>0</v>
      </c>
      <c r="K1197" s="29">
        <f t="shared" si="241"/>
        <v>0</v>
      </c>
      <c r="L1197" s="29">
        <f t="shared" si="241"/>
        <v>0</v>
      </c>
      <c r="M1197" s="29">
        <f t="shared" si="241"/>
        <v>0</v>
      </c>
      <c r="N1197" s="29">
        <f t="shared" si="241"/>
        <v>0</v>
      </c>
      <c r="O1197" s="29">
        <f t="shared" si="241"/>
        <v>0</v>
      </c>
      <c r="P1197" s="29">
        <f t="shared" si="241"/>
        <v>0</v>
      </c>
      <c r="Q1197" s="29">
        <f t="shared" si="241"/>
        <v>0</v>
      </c>
      <c r="R1197" s="29">
        <f t="shared" si="241"/>
        <v>0</v>
      </c>
      <c r="S1197" s="29">
        <f t="shared" si="241"/>
        <v>0</v>
      </c>
      <c r="T1197" s="29">
        <f t="shared" si="241"/>
        <v>0</v>
      </c>
      <c r="U1197" s="29">
        <f t="shared" si="241"/>
        <v>0</v>
      </c>
    </row>
    <row r="1198" spans="1:21" x14ac:dyDescent="0.2">
      <c r="A1198" s="1" t="s">
        <v>47</v>
      </c>
      <c r="F1198" s="25">
        <v>550</v>
      </c>
      <c r="G1198" s="25" t="s">
        <v>60</v>
      </c>
      <c r="H1198" s="29">
        <f t="shared" si="241"/>
        <v>7000</v>
      </c>
      <c r="I1198" s="29">
        <f t="shared" si="241"/>
        <v>7000</v>
      </c>
      <c r="J1198" s="29">
        <f t="shared" si="241"/>
        <v>6000</v>
      </c>
      <c r="K1198" s="29">
        <f t="shared" si="241"/>
        <v>6000</v>
      </c>
      <c r="L1198" s="29">
        <f t="shared" si="241"/>
        <v>6000</v>
      </c>
      <c r="M1198" s="29">
        <f t="shared" si="241"/>
        <v>6000</v>
      </c>
      <c r="N1198" s="29">
        <f t="shared" si="241"/>
        <v>10000</v>
      </c>
      <c r="O1198" s="29">
        <f t="shared" si="241"/>
        <v>10000</v>
      </c>
      <c r="P1198" s="29">
        <f t="shared" si="241"/>
        <v>10000</v>
      </c>
      <c r="Q1198" s="29">
        <f t="shared" si="241"/>
        <v>0</v>
      </c>
      <c r="R1198" s="29">
        <f t="shared" si="241"/>
        <v>0</v>
      </c>
      <c r="S1198" s="29">
        <f t="shared" si="241"/>
        <v>0</v>
      </c>
      <c r="T1198" s="29">
        <f t="shared" si="241"/>
        <v>0</v>
      </c>
      <c r="U1198" s="29">
        <f t="shared" si="241"/>
        <v>0</v>
      </c>
    </row>
    <row r="1199" spans="1:21" x14ac:dyDescent="0.2">
      <c r="A1199" s="1" t="s">
        <v>47</v>
      </c>
      <c r="F1199" s="25">
        <v>560</v>
      </c>
      <c r="G1199" s="25" t="s">
        <v>61</v>
      </c>
      <c r="H1199" s="29">
        <f t="shared" si="241"/>
        <v>196080</v>
      </c>
      <c r="I1199" s="29">
        <f t="shared" si="241"/>
        <v>196080</v>
      </c>
      <c r="J1199" s="29">
        <f t="shared" si="241"/>
        <v>186080</v>
      </c>
      <c r="K1199" s="29">
        <f t="shared" si="241"/>
        <v>186080</v>
      </c>
      <c r="L1199" s="29">
        <f t="shared" si="241"/>
        <v>183580</v>
      </c>
      <c r="M1199" s="29">
        <f t="shared" si="241"/>
        <v>173580</v>
      </c>
      <c r="N1199" s="29">
        <f t="shared" si="241"/>
        <v>169739</v>
      </c>
      <c r="O1199" s="29">
        <f t="shared" si="241"/>
        <v>183795</v>
      </c>
      <c r="P1199" s="29">
        <f t="shared" si="241"/>
        <v>183795</v>
      </c>
      <c r="Q1199" s="29">
        <f t="shared" si="241"/>
        <v>183148</v>
      </c>
      <c r="R1199" s="29">
        <f t="shared" si="241"/>
        <v>174930</v>
      </c>
      <c r="S1199" s="29">
        <f t="shared" si="241"/>
        <v>175801</v>
      </c>
      <c r="T1199" s="29">
        <f t="shared" si="241"/>
        <v>160801</v>
      </c>
      <c r="U1199" s="29">
        <f t="shared" si="241"/>
        <v>160801</v>
      </c>
    </row>
    <row r="1200" spans="1:21" x14ac:dyDescent="0.2">
      <c r="A1200" s="1" t="s">
        <v>47</v>
      </c>
      <c r="F1200" s="25">
        <v>570</v>
      </c>
      <c r="G1200" s="25" t="s">
        <v>62</v>
      </c>
      <c r="H1200" s="29">
        <f t="shared" si="241"/>
        <v>0</v>
      </c>
      <c r="I1200" s="29">
        <f t="shared" si="241"/>
        <v>0</v>
      </c>
      <c r="J1200" s="29">
        <f t="shared" si="241"/>
        <v>0</v>
      </c>
      <c r="K1200" s="29">
        <f t="shared" si="241"/>
        <v>0</v>
      </c>
      <c r="L1200" s="29">
        <f t="shared" si="241"/>
        <v>0</v>
      </c>
      <c r="M1200" s="29">
        <f t="shared" si="241"/>
        <v>0</v>
      </c>
      <c r="N1200" s="29">
        <f t="shared" si="241"/>
        <v>0</v>
      </c>
      <c r="O1200" s="29">
        <f t="shared" si="241"/>
        <v>0</v>
      </c>
      <c r="P1200" s="29">
        <f t="shared" si="241"/>
        <v>0</v>
      </c>
      <c r="Q1200" s="29">
        <f t="shared" si="241"/>
        <v>0</v>
      </c>
      <c r="R1200" s="29">
        <f t="shared" si="241"/>
        <v>0</v>
      </c>
      <c r="S1200" s="29">
        <f t="shared" si="241"/>
        <v>0</v>
      </c>
      <c r="T1200" s="29">
        <f t="shared" si="241"/>
        <v>0</v>
      </c>
      <c r="U1200" s="29">
        <f t="shared" si="241"/>
        <v>0</v>
      </c>
    </row>
    <row r="1201" spans="1:21" x14ac:dyDescent="0.2">
      <c r="A1201" s="1" t="s">
        <v>47</v>
      </c>
      <c r="F1201" s="25">
        <v>580</v>
      </c>
      <c r="G1201" s="25" t="s">
        <v>32</v>
      </c>
      <c r="H1201" s="29">
        <f t="shared" si="241"/>
        <v>0</v>
      </c>
      <c r="I1201" s="29">
        <f t="shared" si="241"/>
        <v>0</v>
      </c>
      <c r="J1201" s="29">
        <f t="shared" si="241"/>
        <v>0</v>
      </c>
      <c r="K1201" s="29">
        <f t="shared" si="241"/>
        <v>0</v>
      </c>
      <c r="L1201" s="29">
        <f t="shared" si="241"/>
        <v>0</v>
      </c>
      <c r="M1201" s="29">
        <f t="shared" si="241"/>
        <v>0</v>
      </c>
      <c r="N1201" s="29">
        <f t="shared" si="241"/>
        <v>0</v>
      </c>
      <c r="O1201" s="29">
        <f t="shared" si="241"/>
        <v>0</v>
      </c>
      <c r="P1201" s="29">
        <f t="shared" si="241"/>
        <v>0</v>
      </c>
      <c r="Q1201" s="29">
        <f t="shared" si="241"/>
        <v>0</v>
      </c>
      <c r="R1201" s="29">
        <f t="shared" si="241"/>
        <v>0</v>
      </c>
      <c r="S1201" s="29">
        <f t="shared" si="241"/>
        <v>0</v>
      </c>
      <c r="T1201" s="29">
        <f t="shared" si="241"/>
        <v>0</v>
      </c>
      <c r="U1201" s="29">
        <f t="shared" si="241"/>
        <v>0</v>
      </c>
    </row>
    <row r="1202" spans="1:21" ht="15" thickBot="1" x14ac:dyDescent="0.25">
      <c r="A1202" s="1" t="s">
        <v>47</v>
      </c>
    </row>
    <row r="1203" spans="1:21" ht="15" thickTop="1" x14ac:dyDescent="0.2">
      <c r="A1203" s="1" t="s">
        <v>47</v>
      </c>
      <c r="E1203" s="31"/>
      <c r="F1203" s="32"/>
      <c r="G1203" s="34" t="s">
        <v>63</v>
      </c>
      <c r="H1203" s="35">
        <f>SUM(H1191:H1202)</f>
        <v>504509</v>
      </c>
      <c r="I1203" s="35">
        <f t="shared" ref="I1203:S1203" si="242">SUM(I1191:I1202)</f>
        <v>504509</v>
      </c>
      <c r="J1203" s="35">
        <f t="shared" si="242"/>
        <v>492526</v>
      </c>
      <c r="K1203" s="35">
        <f t="shared" si="242"/>
        <v>471808</v>
      </c>
      <c r="L1203" s="35">
        <f t="shared" si="242"/>
        <v>476269</v>
      </c>
      <c r="M1203" s="35">
        <f t="shared" si="242"/>
        <v>535283</v>
      </c>
      <c r="N1203" s="35">
        <f t="shared" si="242"/>
        <v>535283</v>
      </c>
      <c r="O1203" s="35">
        <f t="shared" si="242"/>
        <v>539746</v>
      </c>
      <c r="P1203" s="35">
        <f t="shared" si="242"/>
        <v>539746</v>
      </c>
      <c r="Q1203" s="35">
        <f t="shared" si="242"/>
        <v>494568</v>
      </c>
      <c r="R1203" s="35">
        <f t="shared" si="242"/>
        <v>453530</v>
      </c>
      <c r="S1203" s="35">
        <f t="shared" si="242"/>
        <v>519980</v>
      </c>
      <c r="T1203" s="35">
        <f t="shared" ref="T1203" si="243">SUM(T1191:T1202)</f>
        <v>508454</v>
      </c>
      <c r="U1203" s="35">
        <f t="shared" ref="U1203" si="244">SUM(U1191:U1202)</f>
        <v>533109</v>
      </c>
    </row>
    <row r="1204" spans="1:21" x14ac:dyDescent="0.2">
      <c r="A1204" s="1" t="s">
        <v>47</v>
      </c>
    </row>
    <row r="1205" spans="1:21" x14ac:dyDescent="0.2">
      <c r="A1205" s="1" t="s">
        <v>47</v>
      </c>
      <c r="E1205" s="27" t="s">
        <v>275</v>
      </c>
    </row>
    <row r="1206" spans="1:21" x14ac:dyDescent="0.2">
      <c r="A1206" s="1" t="s">
        <v>47</v>
      </c>
      <c r="F1206" s="27" t="s">
        <v>27</v>
      </c>
      <c r="G1206" s="1"/>
      <c r="H1206" s="30"/>
      <c r="I1206" s="30"/>
      <c r="J1206" s="30"/>
      <c r="K1206" s="30"/>
      <c r="L1206" s="30"/>
      <c r="M1206" s="30"/>
      <c r="N1206" s="30"/>
      <c r="O1206" s="30"/>
    </row>
    <row r="1207" spans="1:21" x14ac:dyDescent="0.2">
      <c r="A1207" s="1">
        <v>162</v>
      </c>
      <c r="B1207" s="1">
        <v>11621010</v>
      </c>
      <c r="C1207" s="1">
        <v>52260</v>
      </c>
      <c r="D1207" s="1">
        <v>520</v>
      </c>
      <c r="F1207" s="1">
        <v>52260</v>
      </c>
      <c r="G1207" s="1" t="s">
        <v>87</v>
      </c>
      <c r="H1207" s="30">
        <v>0</v>
      </c>
      <c r="I1207" s="30">
        <v>0</v>
      </c>
      <c r="J1207" s="30">
        <v>0</v>
      </c>
      <c r="K1207" s="30">
        <v>0</v>
      </c>
      <c r="L1207" s="30">
        <v>0</v>
      </c>
      <c r="M1207" s="30">
        <v>0</v>
      </c>
      <c r="N1207" s="30">
        <v>0</v>
      </c>
      <c r="O1207" s="30">
        <v>0</v>
      </c>
      <c r="P1207" s="29">
        <v>0</v>
      </c>
      <c r="Q1207" s="29">
        <v>0</v>
      </c>
      <c r="R1207" s="29">
        <v>0</v>
      </c>
      <c r="S1207" s="29">
        <v>0</v>
      </c>
      <c r="T1207" s="29">
        <v>0</v>
      </c>
      <c r="U1207" s="29">
        <v>0</v>
      </c>
    </row>
    <row r="1208" spans="1:21" x14ac:dyDescent="0.2">
      <c r="A1208" s="1">
        <v>162</v>
      </c>
      <c r="B1208" s="1">
        <v>11621010</v>
      </c>
      <c r="C1208" s="1">
        <v>53330</v>
      </c>
      <c r="D1208" s="1">
        <v>530</v>
      </c>
      <c r="F1208" s="1">
        <v>53330</v>
      </c>
      <c r="G1208" s="1" t="s">
        <v>33</v>
      </c>
      <c r="H1208" s="30">
        <v>0</v>
      </c>
      <c r="I1208" s="30">
        <v>0</v>
      </c>
      <c r="J1208" s="30">
        <v>0</v>
      </c>
      <c r="K1208" s="30">
        <v>0</v>
      </c>
      <c r="L1208" s="30">
        <v>0</v>
      </c>
      <c r="M1208" s="30">
        <v>0</v>
      </c>
      <c r="N1208" s="30">
        <v>0</v>
      </c>
      <c r="O1208" s="30">
        <v>0</v>
      </c>
      <c r="P1208" s="29">
        <v>0</v>
      </c>
      <c r="Q1208" s="29">
        <v>0</v>
      </c>
      <c r="R1208" s="29">
        <v>0</v>
      </c>
      <c r="S1208" s="29">
        <v>0</v>
      </c>
      <c r="T1208" s="29">
        <v>0</v>
      </c>
      <c r="U1208" s="29">
        <v>0</v>
      </c>
    </row>
    <row r="1209" spans="1:21" x14ac:dyDescent="0.2">
      <c r="A1209" s="1">
        <v>162</v>
      </c>
      <c r="B1209" s="1">
        <v>11621010</v>
      </c>
      <c r="C1209" s="1">
        <v>56694</v>
      </c>
      <c r="D1209" s="1">
        <v>560</v>
      </c>
      <c r="F1209" s="1">
        <v>56694</v>
      </c>
      <c r="G1209" s="1" t="s">
        <v>45</v>
      </c>
      <c r="H1209" s="30">
        <v>0</v>
      </c>
      <c r="I1209" s="30">
        <v>0</v>
      </c>
      <c r="J1209" s="30">
        <v>0</v>
      </c>
      <c r="K1209" s="30">
        <v>0</v>
      </c>
      <c r="L1209" s="30">
        <v>0</v>
      </c>
      <c r="M1209" s="30">
        <v>0</v>
      </c>
      <c r="N1209" s="30">
        <v>0</v>
      </c>
      <c r="O1209" s="30">
        <v>0</v>
      </c>
      <c r="P1209" s="29">
        <v>0</v>
      </c>
      <c r="Q1209" s="29">
        <v>0</v>
      </c>
      <c r="R1209" s="29">
        <v>0</v>
      </c>
      <c r="S1209" s="29">
        <v>0</v>
      </c>
      <c r="T1209" s="29">
        <v>0</v>
      </c>
      <c r="U1209" s="29">
        <v>0</v>
      </c>
    </row>
    <row r="1210" spans="1:21" ht="15" thickBot="1" x14ac:dyDescent="0.25">
      <c r="A1210" s="1" t="s">
        <v>47</v>
      </c>
      <c r="F1210" s="1"/>
      <c r="G1210" s="1"/>
      <c r="H1210" s="30"/>
      <c r="I1210" s="30"/>
      <c r="J1210" s="30"/>
      <c r="K1210" s="30"/>
      <c r="L1210" s="30"/>
      <c r="M1210" s="30"/>
      <c r="N1210" s="30"/>
      <c r="O1210" s="30"/>
    </row>
    <row r="1211" spans="1:21" ht="15" thickTop="1" x14ac:dyDescent="0.2">
      <c r="A1211" s="1" t="s">
        <v>47</v>
      </c>
      <c r="B1211" s="1">
        <v>11621010</v>
      </c>
      <c r="C1211" s="31"/>
      <c r="D1211" s="31"/>
      <c r="E1211" s="31"/>
      <c r="F1211" s="31" t="s">
        <v>276</v>
      </c>
      <c r="G1211" s="31"/>
      <c r="H1211" s="38">
        <f>SUM(H1207:H1210)</f>
        <v>0</v>
      </c>
      <c r="I1211" s="38">
        <f t="shared" ref="I1211:S1211" si="245">SUM(I1207:I1210)</f>
        <v>0</v>
      </c>
      <c r="J1211" s="38">
        <f t="shared" si="245"/>
        <v>0</v>
      </c>
      <c r="K1211" s="38">
        <f t="shared" si="245"/>
        <v>0</v>
      </c>
      <c r="L1211" s="38">
        <f t="shared" si="245"/>
        <v>0</v>
      </c>
      <c r="M1211" s="38">
        <f t="shared" si="245"/>
        <v>0</v>
      </c>
      <c r="N1211" s="38">
        <f t="shared" si="245"/>
        <v>0</v>
      </c>
      <c r="O1211" s="38">
        <f t="shared" si="245"/>
        <v>0</v>
      </c>
      <c r="P1211" s="33">
        <f t="shared" si="245"/>
        <v>0</v>
      </c>
      <c r="Q1211" s="33">
        <f t="shared" si="245"/>
        <v>0</v>
      </c>
      <c r="R1211" s="33">
        <f t="shared" si="245"/>
        <v>0</v>
      </c>
      <c r="S1211" s="33">
        <f t="shared" si="245"/>
        <v>0</v>
      </c>
      <c r="T1211" s="33">
        <f t="shared" ref="T1211" si="246">SUM(T1207:T1210)</f>
        <v>0</v>
      </c>
      <c r="U1211" s="33">
        <f t="shared" ref="U1211" si="247">SUM(U1207:U1210)</f>
        <v>0</v>
      </c>
    </row>
    <row r="1212" spans="1:21" x14ac:dyDescent="0.2">
      <c r="F1212" s="1"/>
      <c r="G1212" s="1"/>
    </row>
    <row r="1213" spans="1:21" x14ac:dyDescent="0.2">
      <c r="A1213" s="1" t="s">
        <v>47</v>
      </c>
      <c r="F1213" s="28" t="s">
        <v>277</v>
      </c>
    </row>
    <row r="1214" spans="1:21" x14ac:dyDescent="0.2">
      <c r="A1214" s="1">
        <v>162</v>
      </c>
      <c r="B1214" s="1">
        <v>11621270</v>
      </c>
      <c r="C1214" s="1">
        <v>50110</v>
      </c>
      <c r="D1214" s="1">
        <v>500</v>
      </c>
      <c r="F1214" s="25">
        <v>50110</v>
      </c>
      <c r="G1214" s="25" t="s">
        <v>28</v>
      </c>
      <c r="H1214" s="29">
        <v>270280</v>
      </c>
      <c r="I1214" s="29">
        <v>275568</v>
      </c>
      <c r="J1214" s="29">
        <v>275568</v>
      </c>
      <c r="K1214" s="29">
        <v>275568</v>
      </c>
      <c r="L1214" s="29">
        <v>275568</v>
      </c>
      <c r="M1214" s="29">
        <v>283440</v>
      </c>
      <c r="N1214" s="29">
        <v>283440</v>
      </c>
      <c r="O1214" s="29">
        <v>305250</v>
      </c>
      <c r="P1214" s="29">
        <v>305250</v>
      </c>
      <c r="Q1214" s="29">
        <v>305250</v>
      </c>
      <c r="R1214" s="29">
        <v>308716</v>
      </c>
      <c r="S1214" s="29">
        <v>332020</v>
      </c>
      <c r="T1214" s="29">
        <v>332020</v>
      </c>
      <c r="U1214" s="29">
        <v>332020</v>
      </c>
    </row>
    <row r="1215" spans="1:21" x14ac:dyDescent="0.2">
      <c r="A1215" s="1">
        <v>162</v>
      </c>
      <c r="B1215" s="1">
        <v>11621270</v>
      </c>
      <c r="C1215" s="1">
        <v>50130</v>
      </c>
      <c r="D1215" s="1">
        <v>501</v>
      </c>
      <c r="F1215" s="25">
        <v>50130</v>
      </c>
      <c r="G1215" s="25" t="s">
        <v>30</v>
      </c>
      <c r="H1215" s="29">
        <v>8000</v>
      </c>
      <c r="I1215" s="29">
        <v>8000</v>
      </c>
      <c r="J1215" s="29">
        <v>8000</v>
      </c>
      <c r="K1215" s="29">
        <v>8000</v>
      </c>
      <c r="L1215" s="29">
        <v>8000</v>
      </c>
      <c r="M1215" s="29">
        <v>17000</v>
      </c>
      <c r="N1215" s="29">
        <v>22000</v>
      </c>
      <c r="O1215" s="29">
        <v>22000</v>
      </c>
      <c r="P1215" s="29">
        <v>22000</v>
      </c>
      <c r="Q1215" s="29">
        <v>30000</v>
      </c>
      <c r="R1215" s="29">
        <v>30000</v>
      </c>
      <c r="S1215" s="29">
        <v>30000</v>
      </c>
      <c r="T1215" s="29">
        <v>30000</v>
      </c>
      <c r="U1215" s="29">
        <v>40000</v>
      </c>
    </row>
    <row r="1216" spans="1:21" x14ac:dyDescent="0.2">
      <c r="A1216" s="1">
        <v>162</v>
      </c>
      <c r="B1216" s="1">
        <v>11621270</v>
      </c>
      <c r="C1216" s="1">
        <v>52260</v>
      </c>
      <c r="D1216" s="1">
        <v>520</v>
      </c>
      <c r="F1216" s="25">
        <v>52260</v>
      </c>
      <c r="G1216" s="25" t="s">
        <v>87</v>
      </c>
      <c r="H1216" s="29">
        <v>6515</v>
      </c>
      <c r="I1216" s="29">
        <v>6515</v>
      </c>
      <c r="J1216" s="29">
        <v>6515</v>
      </c>
      <c r="K1216" s="29">
        <v>6515</v>
      </c>
      <c r="L1216" s="29">
        <v>6515</v>
      </c>
      <c r="M1216" s="29">
        <v>10000</v>
      </c>
      <c r="N1216" s="29">
        <v>12000</v>
      </c>
      <c r="O1216" s="29">
        <v>12000</v>
      </c>
      <c r="P1216" s="29">
        <v>12000</v>
      </c>
      <c r="Q1216" s="29">
        <v>16750</v>
      </c>
      <c r="R1216" s="29">
        <v>0</v>
      </c>
      <c r="S1216" s="29">
        <v>0</v>
      </c>
      <c r="T1216" s="29">
        <v>0</v>
      </c>
      <c r="U1216" s="29">
        <v>0</v>
      </c>
    </row>
    <row r="1217" spans="1:21" x14ac:dyDescent="0.2">
      <c r="A1217" s="1">
        <v>162</v>
      </c>
      <c r="B1217" s="1">
        <v>11621270</v>
      </c>
      <c r="C1217" s="1">
        <v>53310</v>
      </c>
      <c r="D1217" s="1">
        <v>530</v>
      </c>
      <c r="F1217" s="25">
        <v>53310</v>
      </c>
      <c r="G1217" s="25" t="s">
        <v>70</v>
      </c>
      <c r="H1217" s="29">
        <v>270</v>
      </c>
      <c r="I1217" s="29">
        <v>270</v>
      </c>
      <c r="J1217" s="29">
        <v>270</v>
      </c>
      <c r="K1217" s="29">
        <v>270</v>
      </c>
      <c r="L1217" s="29">
        <v>270</v>
      </c>
      <c r="M1217" s="29">
        <v>270</v>
      </c>
      <c r="N1217" s="29">
        <v>270</v>
      </c>
      <c r="O1217" s="29">
        <v>270</v>
      </c>
      <c r="P1217" s="29">
        <v>270</v>
      </c>
      <c r="Q1217" s="29">
        <v>1000</v>
      </c>
      <c r="R1217" s="29">
        <v>1000</v>
      </c>
      <c r="S1217" s="29">
        <v>1000</v>
      </c>
      <c r="T1217" s="29">
        <v>1000</v>
      </c>
      <c r="U1217" s="29">
        <v>1000</v>
      </c>
    </row>
    <row r="1218" spans="1:21" x14ac:dyDescent="0.2">
      <c r="A1218" s="1">
        <v>162</v>
      </c>
      <c r="B1218" s="1">
        <v>11621270</v>
      </c>
      <c r="C1218" s="1">
        <v>53330</v>
      </c>
      <c r="D1218" s="1">
        <v>530</v>
      </c>
      <c r="F1218" s="25">
        <v>53330</v>
      </c>
      <c r="G1218" s="25" t="s">
        <v>33</v>
      </c>
      <c r="H1218" s="29">
        <v>0</v>
      </c>
      <c r="I1218" s="29">
        <v>0</v>
      </c>
      <c r="J1218" s="29">
        <v>0</v>
      </c>
      <c r="K1218" s="29">
        <v>0</v>
      </c>
      <c r="L1218" s="29">
        <v>0</v>
      </c>
      <c r="M1218" s="29">
        <v>0</v>
      </c>
      <c r="N1218" s="29">
        <v>0</v>
      </c>
      <c r="O1218" s="29">
        <v>0</v>
      </c>
      <c r="P1218" s="29">
        <v>0</v>
      </c>
      <c r="Q1218" s="29">
        <v>0</v>
      </c>
      <c r="R1218" s="29">
        <v>0</v>
      </c>
      <c r="S1218" s="29">
        <v>0</v>
      </c>
      <c r="T1218" s="29">
        <v>0</v>
      </c>
      <c r="U1218" s="29">
        <v>0</v>
      </c>
    </row>
    <row r="1219" spans="1:21" x14ac:dyDescent="0.2">
      <c r="A1219" s="1">
        <v>162</v>
      </c>
      <c r="B1219" s="1">
        <v>11621270</v>
      </c>
      <c r="C1219" s="1">
        <v>53350</v>
      </c>
      <c r="D1219" s="1">
        <v>530</v>
      </c>
      <c r="F1219" s="25">
        <v>53350</v>
      </c>
      <c r="G1219" s="25" t="s">
        <v>34</v>
      </c>
      <c r="H1219" s="29">
        <v>252</v>
      </c>
      <c r="I1219" s="29">
        <v>252</v>
      </c>
      <c r="J1219" s="29">
        <v>260</v>
      </c>
      <c r="K1219" s="29">
        <v>260</v>
      </c>
      <c r="L1219" s="29">
        <v>260</v>
      </c>
      <c r="M1219" s="29">
        <v>260</v>
      </c>
      <c r="N1219" s="29">
        <v>260</v>
      </c>
      <c r="O1219" s="29">
        <v>260</v>
      </c>
      <c r="P1219" s="29">
        <v>260</v>
      </c>
      <c r="Q1219" s="29">
        <v>2000</v>
      </c>
      <c r="R1219" s="29">
        <v>4000</v>
      </c>
      <c r="S1219" s="29">
        <v>4000</v>
      </c>
      <c r="T1219" s="29">
        <v>4000</v>
      </c>
      <c r="U1219" s="29">
        <v>3000</v>
      </c>
    </row>
    <row r="1220" spans="1:21" x14ac:dyDescent="0.2">
      <c r="A1220" s="1">
        <v>162</v>
      </c>
      <c r="B1220" s="1">
        <v>11621270</v>
      </c>
      <c r="C1220" s="1">
        <v>54410</v>
      </c>
      <c r="D1220" s="1">
        <v>540</v>
      </c>
      <c r="F1220" s="25">
        <v>54410</v>
      </c>
      <c r="G1220" s="25" t="s">
        <v>35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0</v>
      </c>
      <c r="Q1220" s="29">
        <v>0</v>
      </c>
      <c r="R1220" s="29">
        <v>0</v>
      </c>
      <c r="S1220" s="29">
        <v>0</v>
      </c>
      <c r="T1220" s="29">
        <v>0</v>
      </c>
      <c r="U1220" s="29">
        <v>0</v>
      </c>
    </row>
    <row r="1221" spans="1:21" x14ac:dyDescent="0.2">
      <c r="A1221" s="1">
        <v>162</v>
      </c>
      <c r="B1221" s="1">
        <v>11621270</v>
      </c>
      <c r="C1221" s="1">
        <v>55520</v>
      </c>
      <c r="D1221" s="1">
        <v>550</v>
      </c>
      <c r="F1221" s="25">
        <v>55520</v>
      </c>
      <c r="G1221" s="25" t="s">
        <v>36</v>
      </c>
      <c r="H1221" s="29">
        <v>2400</v>
      </c>
      <c r="I1221" s="29">
        <v>2400</v>
      </c>
      <c r="J1221" s="29">
        <v>2400</v>
      </c>
      <c r="K1221" s="29">
        <v>2400</v>
      </c>
      <c r="L1221" s="29">
        <v>2400</v>
      </c>
      <c r="M1221" s="29">
        <v>3000</v>
      </c>
      <c r="N1221" s="29">
        <v>3450</v>
      </c>
      <c r="O1221" s="29">
        <v>3450</v>
      </c>
      <c r="P1221" s="29">
        <v>3450</v>
      </c>
      <c r="Q1221" s="29">
        <v>0</v>
      </c>
      <c r="R1221" s="29">
        <v>0</v>
      </c>
      <c r="S1221" s="29">
        <v>0</v>
      </c>
      <c r="T1221" s="29">
        <v>0</v>
      </c>
      <c r="U1221" s="29">
        <v>0</v>
      </c>
    </row>
    <row r="1222" spans="1:21" x14ac:dyDescent="0.2">
      <c r="A1222" s="1">
        <v>162</v>
      </c>
      <c r="B1222" s="1">
        <v>11621270</v>
      </c>
      <c r="C1222" s="1">
        <v>55579</v>
      </c>
      <c r="D1222" s="1">
        <v>550</v>
      </c>
      <c r="F1222" s="25">
        <v>55579</v>
      </c>
      <c r="G1222" s="25" t="s">
        <v>84</v>
      </c>
      <c r="H1222" s="29">
        <v>171</v>
      </c>
      <c r="I1222" s="29">
        <v>171</v>
      </c>
      <c r="J1222" s="29">
        <v>171</v>
      </c>
      <c r="K1222" s="29">
        <v>171</v>
      </c>
      <c r="L1222" s="29">
        <v>171</v>
      </c>
      <c r="M1222" s="29">
        <v>171</v>
      </c>
      <c r="N1222" s="29">
        <v>0</v>
      </c>
      <c r="O1222" s="29">
        <v>0</v>
      </c>
      <c r="P1222" s="29">
        <v>0</v>
      </c>
      <c r="Q1222" s="29">
        <v>0</v>
      </c>
      <c r="R1222" s="29">
        <v>0</v>
      </c>
      <c r="S1222" s="29">
        <v>0</v>
      </c>
      <c r="T1222" s="29">
        <v>0</v>
      </c>
      <c r="U1222" s="29">
        <v>0</v>
      </c>
    </row>
    <row r="1223" spans="1:21" x14ac:dyDescent="0.2">
      <c r="A1223" s="1">
        <v>162</v>
      </c>
      <c r="B1223" s="1">
        <v>11621270</v>
      </c>
      <c r="C1223" s="1">
        <v>56610</v>
      </c>
      <c r="D1223" s="1">
        <v>560</v>
      </c>
      <c r="F1223" s="25">
        <v>56610</v>
      </c>
      <c r="G1223" s="25" t="s">
        <v>38</v>
      </c>
      <c r="H1223" s="29">
        <v>45</v>
      </c>
      <c r="I1223" s="29">
        <v>45</v>
      </c>
      <c r="J1223" s="29">
        <v>45</v>
      </c>
      <c r="K1223" s="29">
        <v>45</v>
      </c>
      <c r="L1223" s="29">
        <v>45</v>
      </c>
      <c r="M1223" s="29">
        <v>0</v>
      </c>
      <c r="N1223" s="29">
        <v>0</v>
      </c>
      <c r="O1223" s="29">
        <v>0</v>
      </c>
      <c r="P1223" s="29">
        <v>0</v>
      </c>
      <c r="Q1223" s="29">
        <v>0</v>
      </c>
      <c r="R1223" s="29">
        <v>0</v>
      </c>
      <c r="S1223" s="29">
        <v>0</v>
      </c>
      <c r="T1223" s="29">
        <v>0</v>
      </c>
      <c r="U1223" s="29">
        <v>0</v>
      </c>
    </row>
    <row r="1224" spans="1:21" x14ac:dyDescent="0.2">
      <c r="A1224" s="1">
        <v>162</v>
      </c>
      <c r="B1224" s="1">
        <v>11621270</v>
      </c>
      <c r="C1224" s="1">
        <v>56623</v>
      </c>
      <c r="D1224" s="1">
        <v>560</v>
      </c>
      <c r="F1224" s="25">
        <v>56623</v>
      </c>
      <c r="G1224" s="25" t="s">
        <v>96</v>
      </c>
      <c r="H1224" s="29">
        <v>0</v>
      </c>
      <c r="I1224" s="29">
        <v>0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0</v>
      </c>
      <c r="Q1224" s="29">
        <v>0</v>
      </c>
      <c r="R1224" s="29">
        <v>0</v>
      </c>
      <c r="S1224" s="29">
        <v>0</v>
      </c>
      <c r="T1224" s="29">
        <v>0</v>
      </c>
      <c r="U1224" s="29">
        <v>0</v>
      </c>
    </row>
    <row r="1225" spans="1:21" x14ac:dyDescent="0.2">
      <c r="A1225" s="1">
        <v>162</v>
      </c>
      <c r="B1225" s="1">
        <v>11621270</v>
      </c>
      <c r="C1225" s="1">
        <v>56655</v>
      </c>
      <c r="D1225" s="1">
        <v>560</v>
      </c>
      <c r="F1225" s="25">
        <v>56655</v>
      </c>
      <c r="G1225" s="25" t="s">
        <v>40</v>
      </c>
      <c r="H1225" s="29">
        <v>110</v>
      </c>
      <c r="I1225" s="29">
        <v>110</v>
      </c>
      <c r="J1225" s="29">
        <v>110</v>
      </c>
      <c r="K1225" s="29">
        <v>110</v>
      </c>
      <c r="L1225" s="29">
        <v>110</v>
      </c>
      <c r="M1225" s="29">
        <v>140</v>
      </c>
      <c r="N1225" s="29">
        <v>140</v>
      </c>
      <c r="O1225" s="29">
        <v>140</v>
      </c>
      <c r="P1225" s="29">
        <v>140</v>
      </c>
      <c r="Q1225" s="29">
        <v>1000</v>
      </c>
      <c r="R1225" s="29">
        <v>1000</v>
      </c>
      <c r="S1225" s="29">
        <v>1000</v>
      </c>
      <c r="T1225" s="29">
        <v>1000</v>
      </c>
      <c r="U1225" s="29">
        <v>1000</v>
      </c>
    </row>
    <row r="1226" spans="1:21" x14ac:dyDescent="0.2">
      <c r="A1226" s="1">
        <v>162</v>
      </c>
      <c r="B1226" s="1">
        <v>11621270</v>
      </c>
      <c r="C1226" s="1">
        <v>56656</v>
      </c>
      <c r="D1226" s="1">
        <v>560</v>
      </c>
      <c r="F1226" s="25">
        <v>56656</v>
      </c>
      <c r="G1226" s="25" t="s">
        <v>41</v>
      </c>
      <c r="H1226" s="29">
        <v>1675</v>
      </c>
      <c r="I1226" s="29">
        <v>1675</v>
      </c>
      <c r="J1226" s="29">
        <v>1675</v>
      </c>
      <c r="K1226" s="29">
        <v>1675</v>
      </c>
      <c r="L1226" s="29">
        <v>0</v>
      </c>
      <c r="M1226" s="29">
        <v>0</v>
      </c>
      <c r="N1226" s="29">
        <v>0</v>
      </c>
      <c r="O1226" s="29">
        <v>0</v>
      </c>
      <c r="P1226" s="29">
        <v>0</v>
      </c>
      <c r="Q1226" s="29">
        <v>0</v>
      </c>
      <c r="R1226" s="29">
        <v>0</v>
      </c>
      <c r="S1226" s="29">
        <v>0</v>
      </c>
      <c r="T1226" s="29">
        <v>0</v>
      </c>
      <c r="U1226" s="29">
        <v>0</v>
      </c>
    </row>
    <row r="1227" spans="1:21" x14ac:dyDescent="0.2">
      <c r="A1227" s="1">
        <v>162</v>
      </c>
      <c r="B1227" s="1">
        <v>11621270</v>
      </c>
      <c r="C1227" s="1">
        <v>56662</v>
      </c>
      <c r="D1227" s="1">
        <v>560</v>
      </c>
      <c r="F1227" s="25">
        <v>56662</v>
      </c>
      <c r="G1227" s="25" t="s">
        <v>42</v>
      </c>
      <c r="H1227" s="29">
        <v>200</v>
      </c>
      <c r="I1227" s="29">
        <v>200</v>
      </c>
      <c r="J1227" s="29">
        <v>200</v>
      </c>
      <c r="K1227" s="29">
        <v>200</v>
      </c>
      <c r="L1227" s="29">
        <v>200</v>
      </c>
      <c r="M1227" s="29">
        <v>0</v>
      </c>
      <c r="N1227" s="29">
        <v>0</v>
      </c>
      <c r="O1227" s="29">
        <v>0</v>
      </c>
      <c r="P1227" s="29">
        <v>0</v>
      </c>
      <c r="Q1227" s="29">
        <v>0</v>
      </c>
      <c r="R1227" s="29">
        <v>0</v>
      </c>
      <c r="S1227" s="29">
        <v>0</v>
      </c>
      <c r="T1227" s="29">
        <v>0</v>
      </c>
      <c r="U1227" s="29">
        <v>0</v>
      </c>
    </row>
    <row r="1228" spans="1:21" x14ac:dyDescent="0.2">
      <c r="A1228" s="1">
        <v>162</v>
      </c>
      <c r="B1228" s="1">
        <v>11621270</v>
      </c>
      <c r="C1228" s="1">
        <v>56694</v>
      </c>
      <c r="D1228" s="1">
        <v>560</v>
      </c>
      <c r="F1228" s="25">
        <v>56694</v>
      </c>
      <c r="G1228" s="25" t="s">
        <v>45</v>
      </c>
      <c r="H1228" s="29">
        <v>226185</v>
      </c>
      <c r="I1228" s="29">
        <v>230130</v>
      </c>
      <c r="J1228" s="29">
        <v>196500</v>
      </c>
      <c r="K1228" s="29">
        <v>243364</v>
      </c>
      <c r="L1228" s="29">
        <v>243364</v>
      </c>
      <c r="M1228" s="29">
        <v>275764</v>
      </c>
      <c r="N1228" s="29">
        <v>400000</v>
      </c>
      <c r="O1228" s="29">
        <v>378000</v>
      </c>
      <c r="P1228" s="29">
        <v>198000</v>
      </c>
      <c r="Q1228" s="29">
        <v>150000</v>
      </c>
      <c r="R1228" s="29">
        <v>268068</v>
      </c>
      <c r="S1228" s="29">
        <v>310000</v>
      </c>
      <c r="T1228" s="29">
        <v>310000</v>
      </c>
      <c r="U1228" s="29">
        <v>325000</v>
      </c>
    </row>
    <row r="1229" spans="1:21" x14ac:dyDescent="0.2">
      <c r="A1229" s="1">
        <v>162</v>
      </c>
      <c r="B1229" s="1">
        <v>11621270</v>
      </c>
      <c r="C1229" s="1">
        <v>56695</v>
      </c>
      <c r="D1229" s="1">
        <v>560</v>
      </c>
      <c r="F1229" s="25">
        <v>56695</v>
      </c>
      <c r="G1229" s="25" t="s">
        <v>74</v>
      </c>
      <c r="H1229" s="29">
        <v>0</v>
      </c>
      <c r="I1229" s="29">
        <v>0</v>
      </c>
      <c r="J1229" s="29">
        <v>0</v>
      </c>
      <c r="K1229" s="29">
        <v>0</v>
      </c>
      <c r="L1229" s="29">
        <v>0</v>
      </c>
      <c r="M1229" s="29">
        <v>0</v>
      </c>
      <c r="N1229" s="29">
        <v>0</v>
      </c>
      <c r="O1229" s="29">
        <v>0</v>
      </c>
      <c r="P1229" s="29">
        <v>0</v>
      </c>
      <c r="Q1229" s="29">
        <v>0</v>
      </c>
      <c r="R1229" s="29">
        <v>15000</v>
      </c>
      <c r="S1229" s="29">
        <v>15000</v>
      </c>
      <c r="T1229" s="29">
        <v>15000</v>
      </c>
      <c r="U1229" s="29">
        <v>15000</v>
      </c>
    </row>
    <row r="1230" spans="1:21" x14ac:dyDescent="0.2">
      <c r="A1230" s="1">
        <v>162</v>
      </c>
      <c r="B1230" s="1">
        <v>11621270</v>
      </c>
      <c r="C1230" s="1">
        <v>56696</v>
      </c>
      <c r="D1230" s="1">
        <v>560</v>
      </c>
      <c r="F1230" s="25">
        <v>56696</v>
      </c>
      <c r="G1230" s="25" t="s">
        <v>46</v>
      </c>
      <c r="H1230" s="29">
        <v>0</v>
      </c>
      <c r="I1230" s="29">
        <v>0</v>
      </c>
      <c r="J1230" s="29">
        <v>0</v>
      </c>
      <c r="K1230" s="29">
        <v>0</v>
      </c>
      <c r="L1230" s="29">
        <v>0</v>
      </c>
      <c r="M1230" s="29">
        <v>0</v>
      </c>
      <c r="N1230" s="29">
        <v>0</v>
      </c>
      <c r="O1230" s="29">
        <v>0</v>
      </c>
      <c r="P1230" s="29">
        <v>0</v>
      </c>
      <c r="Q1230" s="29">
        <v>0</v>
      </c>
      <c r="R1230" s="29">
        <v>0</v>
      </c>
      <c r="S1230" s="29">
        <v>0</v>
      </c>
      <c r="T1230" s="29">
        <v>0</v>
      </c>
      <c r="U1230" s="29">
        <v>0</v>
      </c>
    </row>
    <row r="1231" spans="1:21" ht="15" thickBot="1" x14ac:dyDescent="0.25">
      <c r="A1231" s="1" t="s">
        <v>47</v>
      </c>
    </row>
    <row r="1232" spans="1:21" ht="15" thickTop="1" x14ac:dyDescent="0.2">
      <c r="A1232" s="1" t="s">
        <v>47</v>
      </c>
      <c r="B1232" s="1">
        <v>11621270</v>
      </c>
      <c r="C1232" s="31"/>
      <c r="D1232" s="31"/>
      <c r="E1232" s="31"/>
      <c r="F1232" s="32" t="s">
        <v>276</v>
      </c>
      <c r="G1232" s="32"/>
      <c r="H1232" s="33">
        <f>SUM(H1214:H1231)</f>
        <v>516103</v>
      </c>
      <c r="I1232" s="33">
        <f t="shared" ref="I1232:S1232" si="248">SUM(I1214:I1231)</f>
        <v>525336</v>
      </c>
      <c r="J1232" s="33">
        <f t="shared" si="248"/>
        <v>491714</v>
      </c>
      <c r="K1232" s="33">
        <f t="shared" si="248"/>
        <v>538578</v>
      </c>
      <c r="L1232" s="33">
        <f t="shared" si="248"/>
        <v>536903</v>
      </c>
      <c r="M1232" s="33">
        <f t="shared" si="248"/>
        <v>590045</v>
      </c>
      <c r="N1232" s="33">
        <f t="shared" si="248"/>
        <v>721560</v>
      </c>
      <c r="O1232" s="33">
        <f t="shared" si="248"/>
        <v>721370</v>
      </c>
      <c r="P1232" s="33">
        <f t="shared" si="248"/>
        <v>541370</v>
      </c>
      <c r="Q1232" s="33">
        <f t="shared" si="248"/>
        <v>506000</v>
      </c>
      <c r="R1232" s="33">
        <f t="shared" si="248"/>
        <v>627784</v>
      </c>
      <c r="S1232" s="33">
        <f t="shared" si="248"/>
        <v>693020</v>
      </c>
      <c r="T1232" s="33">
        <f t="shared" ref="T1232" si="249">SUM(T1214:T1231)</f>
        <v>693020</v>
      </c>
      <c r="U1232" s="33">
        <f t="shared" ref="U1232" si="250">SUM(U1214:U1231)</f>
        <v>717020</v>
      </c>
    </row>
    <row r="1234" spans="1:21" x14ac:dyDescent="0.2">
      <c r="A1234" s="1" t="s">
        <v>47</v>
      </c>
      <c r="F1234" s="28" t="s">
        <v>278</v>
      </c>
    </row>
    <row r="1235" spans="1:21" x14ac:dyDescent="0.2">
      <c r="A1235" s="1">
        <v>162</v>
      </c>
      <c r="B1235" s="1">
        <v>11621280</v>
      </c>
      <c r="C1235" s="1">
        <v>50136</v>
      </c>
      <c r="D1235" s="1">
        <v>500</v>
      </c>
      <c r="F1235" s="25">
        <v>50136</v>
      </c>
      <c r="G1235" s="25" t="s">
        <v>135</v>
      </c>
      <c r="H1235" s="29">
        <v>0</v>
      </c>
      <c r="I1235" s="29">
        <v>0</v>
      </c>
      <c r="J1235" s="29">
        <v>0</v>
      </c>
      <c r="K1235" s="29">
        <v>0</v>
      </c>
      <c r="L1235" s="29">
        <v>0</v>
      </c>
      <c r="M1235" s="29">
        <v>0</v>
      </c>
      <c r="N1235" s="29">
        <v>0</v>
      </c>
      <c r="O1235" s="29">
        <v>0</v>
      </c>
      <c r="P1235" s="29">
        <v>200000</v>
      </c>
      <c r="Q1235" s="29">
        <v>205000</v>
      </c>
      <c r="R1235" s="29">
        <v>370000</v>
      </c>
      <c r="S1235" s="29">
        <v>325000</v>
      </c>
      <c r="T1235" s="29">
        <v>370000</v>
      </c>
      <c r="U1235" s="29">
        <v>450000</v>
      </c>
    </row>
    <row r="1236" spans="1:21" x14ac:dyDescent="0.2">
      <c r="A1236" s="1">
        <v>162</v>
      </c>
      <c r="B1236" s="1">
        <v>11621280</v>
      </c>
      <c r="C1236" s="1">
        <v>54410</v>
      </c>
      <c r="D1236" s="1">
        <v>540</v>
      </c>
      <c r="F1236" s="25">
        <v>54410</v>
      </c>
      <c r="G1236" s="25" t="s">
        <v>35</v>
      </c>
      <c r="H1236" s="29">
        <v>450</v>
      </c>
      <c r="I1236" s="29">
        <v>450</v>
      </c>
      <c r="J1236" s="29">
        <v>450</v>
      </c>
      <c r="K1236" s="29">
        <v>450</v>
      </c>
      <c r="L1236" s="29">
        <v>450</v>
      </c>
      <c r="M1236" s="29">
        <v>450</v>
      </c>
      <c r="N1236" s="29">
        <v>0</v>
      </c>
      <c r="O1236" s="29">
        <v>0</v>
      </c>
      <c r="P1236" s="29">
        <v>0</v>
      </c>
      <c r="Q1236" s="29">
        <v>0</v>
      </c>
      <c r="R1236" s="29">
        <v>0</v>
      </c>
      <c r="S1236" s="29">
        <v>0</v>
      </c>
      <c r="T1236" s="29">
        <v>0</v>
      </c>
      <c r="U1236" s="29">
        <v>0</v>
      </c>
    </row>
    <row r="1237" spans="1:21" x14ac:dyDescent="0.2">
      <c r="A1237" s="1">
        <v>162</v>
      </c>
      <c r="B1237" s="1">
        <v>11621280</v>
      </c>
      <c r="C1237" s="1">
        <v>55530</v>
      </c>
      <c r="D1237" s="1">
        <v>550</v>
      </c>
      <c r="F1237" s="25">
        <v>55530</v>
      </c>
      <c r="G1237" s="25" t="s">
        <v>37</v>
      </c>
      <c r="H1237" s="29">
        <v>300</v>
      </c>
      <c r="I1237" s="29">
        <v>500</v>
      </c>
      <c r="J1237" s="29">
        <v>500</v>
      </c>
      <c r="K1237" s="29">
        <v>500</v>
      </c>
      <c r="L1237" s="29">
        <v>500</v>
      </c>
      <c r="M1237" s="29">
        <v>500</v>
      </c>
      <c r="N1237" s="29">
        <v>750</v>
      </c>
      <c r="O1237" s="29">
        <v>750</v>
      </c>
      <c r="P1237" s="29">
        <v>750</v>
      </c>
      <c r="Q1237" s="29">
        <v>750</v>
      </c>
      <c r="R1237" s="29">
        <v>2882</v>
      </c>
      <c r="S1237" s="29">
        <v>1000</v>
      </c>
      <c r="T1237" s="29">
        <v>1000</v>
      </c>
      <c r="U1237" s="29">
        <v>350</v>
      </c>
    </row>
    <row r="1238" spans="1:21" x14ac:dyDescent="0.2">
      <c r="A1238" s="1">
        <v>162</v>
      </c>
      <c r="B1238" s="1">
        <v>11621280</v>
      </c>
      <c r="C1238" s="1">
        <v>56615</v>
      </c>
      <c r="D1238" s="1">
        <v>560</v>
      </c>
      <c r="F1238" s="25">
        <v>56615</v>
      </c>
      <c r="G1238" s="25" t="s">
        <v>39</v>
      </c>
      <c r="H1238" s="29">
        <v>8900</v>
      </c>
      <c r="I1238" s="29">
        <v>24831</v>
      </c>
      <c r="J1238" s="29">
        <v>24831</v>
      </c>
      <c r="K1238" s="29">
        <v>24831</v>
      </c>
      <c r="L1238" s="29">
        <v>24831</v>
      </c>
      <c r="M1238" s="29">
        <v>24831</v>
      </c>
      <c r="N1238" s="29">
        <v>110000</v>
      </c>
      <c r="O1238" s="29">
        <v>110000</v>
      </c>
      <c r="P1238" s="29">
        <v>110000</v>
      </c>
      <c r="Q1238" s="29">
        <v>50000</v>
      </c>
      <c r="R1238" s="29">
        <v>50000</v>
      </c>
      <c r="S1238" s="29">
        <v>40000</v>
      </c>
      <c r="T1238" s="29">
        <v>40000</v>
      </c>
      <c r="U1238" s="29">
        <v>50000</v>
      </c>
    </row>
    <row r="1239" spans="1:21" x14ac:dyDescent="0.2">
      <c r="A1239" s="1">
        <v>162</v>
      </c>
      <c r="B1239" s="1">
        <v>11621280</v>
      </c>
      <c r="C1239" s="1">
        <v>56652</v>
      </c>
      <c r="D1239" s="1">
        <v>560</v>
      </c>
      <c r="F1239" s="25">
        <v>56652</v>
      </c>
      <c r="G1239" s="25" t="s">
        <v>119</v>
      </c>
      <c r="H1239" s="29">
        <v>179</v>
      </c>
      <c r="I1239" s="29">
        <v>179</v>
      </c>
      <c r="J1239" s="29">
        <v>179</v>
      </c>
      <c r="K1239" s="29">
        <v>0</v>
      </c>
      <c r="L1239" s="29">
        <v>0</v>
      </c>
      <c r="M1239" s="29">
        <v>50000</v>
      </c>
      <c r="N1239" s="29">
        <v>0</v>
      </c>
      <c r="O1239" s="29">
        <v>0</v>
      </c>
      <c r="P1239" s="29">
        <v>0</v>
      </c>
      <c r="Q1239" s="29">
        <v>0</v>
      </c>
      <c r="R1239" s="29">
        <v>0</v>
      </c>
      <c r="S1239" s="29">
        <v>0</v>
      </c>
      <c r="T1239" s="29">
        <v>0</v>
      </c>
      <c r="U1239" s="29">
        <v>0</v>
      </c>
    </row>
    <row r="1240" spans="1:21" x14ac:dyDescent="0.2">
      <c r="A1240" s="1">
        <v>162</v>
      </c>
      <c r="B1240" s="1">
        <v>11621280</v>
      </c>
      <c r="C1240" s="1">
        <v>56657</v>
      </c>
      <c r="D1240" s="1">
        <v>560</v>
      </c>
      <c r="F1240" s="25">
        <v>56657</v>
      </c>
      <c r="G1240" s="25" t="s">
        <v>151</v>
      </c>
      <c r="H1240" s="29">
        <v>0</v>
      </c>
      <c r="I1240" s="29">
        <v>0</v>
      </c>
      <c r="J1240" s="29">
        <v>0</v>
      </c>
      <c r="K1240" s="29">
        <v>0</v>
      </c>
      <c r="L1240" s="29">
        <v>0</v>
      </c>
      <c r="M1240" s="29">
        <v>0</v>
      </c>
      <c r="N1240" s="29">
        <v>0</v>
      </c>
      <c r="O1240" s="29">
        <v>0</v>
      </c>
      <c r="P1240" s="29">
        <v>0</v>
      </c>
      <c r="Q1240" s="29">
        <v>0</v>
      </c>
      <c r="R1240" s="29">
        <v>0</v>
      </c>
      <c r="S1240" s="29">
        <v>0</v>
      </c>
      <c r="T1240" s="29">
        <v>0</v>
      </c>
      <c r="U1240" s="29">
        <v>0</v>
      </c>
    </row>
    <row r="1241" spans="1:21" x14ac:dyDescent="0.2">
      <c r="A1241" s="1">
        <v>162</v>
      </c>
      <c r="B1241" s="1">
        <v>11621280</v>
      </c>
      <c r="C1241" s="1">
        <v>56677</v>
      </c>
      <c r="D1241" s="1">
        <v>560</v>
      </c>
      <c r="F1241" s="25">
        <v>56677</v>
      </c>
      <c r="G1241" s="25" t="s">
        <v>44</v>
      </c>
      <c r="H1241" s="29">
        <v>0</v>
      </c>
      <c r="I1241" s="29">
        <v>0</v>
      </c>
      <c r="J1241" s="29">
        <v>0</v>
      </c>
      <c r="K1241" s="29">
        <v>0</v>
      </c>
      <c r="L1241" s="29">
        <v>0</v>
      </c>
      <c r="M1241" s="29">
        <v>0</v>
      </c>
      <c r="N1241" s="29">
        <v>0</v>
      </c>
      <c r="O1241" s="29">
        <v>0</v>
      </c>
      <c r="P1241" s="29">
        <v>0</v>
      </c>
      <c r="Q1241" s="29">
        <v>0</v>
      </c>
      <c r="R1241" s="29">
        <v>0</v>
      </c>
      <c r="S1241" s="29">
        <v>0</v>
      </c>
      <c r="T1241" s="29">
        <v>0</v>
      </c>
      <c r="U1241" s="29">
        <v>0</v>
      </c>
    </row>
    <row r="1242" spans="1:21" x14ac:dyDescent="0.2">
      <c r="A1242" s="1">
        <v>162</v>
      </c>
      <c r="B1242" s="1">
        <v>11621280</v>
      </c>
      <c r="C1242" s="1">
        <v>56694</v>
      </c>
      <c r="D1242" s="1">
        <v>560</v>
      </c>
      <c r="F1242" s="25">
        <v>56694</v>
      </c>
      <c r="G1242" s="25" t="s">
        <v>45</v>
      </c>
      <c r="H1242" s="29">
        <v>0</v>
      </c>
      <c r="I1242" s="29">
        <v>0</v>
      </c>
      <c r="J1242" s="29">
        <v>0</v>
      </c>
      <c r="K1242" s="29">
        <v>0</v>
      </c>
      <c r="L1242" s="29">
        <v>0</v>
      </c>
      <c r="M1242" s="29">
        <v>0</v>
      </c>
      <c r="N1242" s="29">
        <v>50000</v>
      </c>
      <c r="O1242" s="29">
        <v>39445</v>
      </c>
      <c r="P1242" s="29">
        <v>39445</v>
      </c>
      <c r="Q1242" s="29">
        <v>25000</v>
      </c>
      <c r="R1242" s="29">
        <v>0</v>
      </c>
      <c r="S1242" s="29">
        <v>0</v>
      </c>
      <c r="T1242" s="29">
        <v>0</v>
      </c>
      <c r="U1242" s="29">
        <v>0</v>
      </c>
    </row>
    <row r="1243" spans="1:21" x14ac:dyDescent="0.2">
      <c r="A1243" s="1">
        <v>162</v>
      </c>
      <c r="B1243" s="1">
        <v>11621280</v>
      </c>
      <c r="C1243" s="1">
        <v>58852</v>
      </c>
      <c r="D1243" s="1">
        <v>580</v>
      </c>
      <c r="F1243" s="25">
        <v>58852</v>
      </c>
      <c r="G1243" s="25" t="s">
        <v>265</v>
      </c>
      <c r="H1243" s="29">
        <v>0</v>
      </c>
      <c r="I1243" s="29">
        <v>0</v>
      </c>
      <c r="J1243" s="29">
        <v>0</v>
      </c>
      <c r="K1243" s="29">
        <v>0</v>
      </c>
      <c r="L1243" s="29">
        <v>0</v>
      </c>
      <c r="M1243" s="29">
        <v>0</v>
      </c>
      <c r="N1243" s="29">
        <v>0</v>
      </c>
      <c r="O1243" s="29">
        <v>0</v>
      </c>
      <c r="P1243" s="29">
        <v>0</v>
      </c>
      <c r="Q1243" s="29">
        <v>0</v>
      </c>
      <c r="R1243" s="29">
        <v>0</v>
      </c>
      <c r="S1243" s="29">
        <v>0</v>
      </c>
      <c r="T1243" s="29">
        <v>0</v>
      </c>
    </row>
    <row r="1244" spans="1:21" ht="15" thickBot="1" x14ac:dyDescent="0.25">
      <c r="A1244" s="1" t="s">
        <v>47</v>
      </c>
    </row>
    <row r="1245" spans="1:21" ht="15" thickTop="1" x14ac:dyDescent="0.2">
      <c r="A1245" s="1" t="s">
        <v>47</v>
      </c>
      <c r="B1245" s="1">
        <v>11621280</v>
      </c>
      <c r="C1245" s="31"/>
      <c r="D1245" s="31"/>
      <c r="E1245" s="31"/>
      <c r="F1245" s="32" t="s">
        <v>276</v>
      </c>
      <c r="G1245" s="32"/>
      <c r="H1245" s="33">
        <f>SUM(H1235:H1244)</f>
        <v>9829</v>
      </c>
      <c r="I1245" s="33">
        <f t="shared" ref="I1245:S1245" si="251">SUM(I1235:I1244)</f>
        <v>25960</v>
      </c>
      <c r="J1245" s="33">
        <f t="shared" si="251"/>
        <v>25960</v>
      </c>
      <c r="K1245" s="33">
        <f t="shared" si="251"/>
        <v>25781</v>
      </c>
      <c r="L1245" s="33">
        <f t="shared" si="251"/>
        <v>25781</v>
      </c>
      <c r="M1245" s="33">
        <f t="shared" si="251"/>
        <v>75781</v>
      </c>
      <c r="N1245" s="33">
        <f t="shared" si="251"/>
        <v>160750</v>
      </c>
      <c r="O1245" s="33">
        <f t="shared" si="251"/>
        <v>150195</v>
      </c>
      <c r="P1245" s="33">
        <f t="shared" si="251"/>
        <v>350195</v>
      </c>
      <c r="Q1245" s="33">
        <f t="shared" si="251"/>
        <v>280750</v>
      </c>
      <c r="R1245" s="33">
        <f t="shared" si="251"/>
        <v>422882</v>
      </c>
      <c r="S1245" s="33">
        <f t="shared" si="251"/>
        <v>366000</v>
      </c>
      <c r="T1245" s="33">
        <f t="shared" ref="T1245" si="252">SUM(T1235:T1244)</f>
        <v>411000</v>
      </c>
      <c r="U1245" s="33">
        <f t="shared" ref="U1245" si="253">SUM(U1235:U1244)</f>
        <v>500350</v>
      </c>
    </row>
    <row r="1246" spans="1:21" x14ac:dyDescent="0.2">
      <c r="A1246" s="1" t="s">
        <v>47</v>
      </c>
    </row>
    <row r="1247" spans="1:21" x14ac:dyDescent="0.2">
      <c r="A1247" s="1" t="s">
        <v>279</v>
      </c>
    </row>
    <row r="1248" spans="1:21" x14ac:dyDescent="0.2">
      <c r="F1248" s="28" t="s">
        <v>51</v>
      </c>
    </row>
    <row r="1249" spans="1:21" x14ac:dyDescent="0.2">
      <c r="A1249" s="1" t="s">
        <v>47</v>
      </c>
      <c r="F1249" s="25">
        <v>500</v>
      </c>
      <c r="G1249" s="25" t="s">
        <v>53</v>
      </c>
      <c r="H1249" s="29">
        <f t="shared" ref="H1249:U1258" si="254">SUMIF($D$1207:$D$1245,$F1249,H$1207:H$1245)</f>
        <v>270280</v>
      </c>
      <c r="I1249" s="29">
        <f t="shared" si="254"/>
        <v>275568</v>
      </c>
      <c r="J1249" s="29">
        <f t="shared" si="254"/>
        <v>275568</v>
      </c>
      <c r="K1249" s="29">
        <f t="shared" si="254"/>
        <v>275568</v>
      </c>
      <c r="L1249" s="29">
        <f t="shared" si="254"/>
        <v>275568</v>
      </c>
      <c r="M1249" s="29">
        <f t="shared" si="254"/>
        <v>283440</v>
      </c>
      <c r="N1249" s="29">
        <f t="shared" si="254"/>
        <v>283440</v>
      </c>
      <c r="O1249" s="29">
        <f t="shared" si="254"/>
        <v>305250</v>
      </c>
      <c r="P1249" s="29">
        <f t="shared" si="254"/>
        <v>505250</v>
      </c>
      <c r="Q1249" s="29">
        <f t="shared" si="254"/>
        <v>510250</v>
      </c>
      <c r="R1249" s="29">
        <f t="shared" si="254"/>
        <v>678716</v>
      </c>
      <c r="S1249" s="29">
        <f t="shared" si="254"/>
        <v>657020</v>
      </c>
      <c r="T1249" s="29">
        <f t="shared" si="254"/>
        <v>702020</v>
      </c>
      <c r="U1249" s="29">
        <f t="shared" si="254"/>
        <v>782020</v>
      </c>
    </row>
    <row r="1250" spans="1:21" x14ac:dyDescent="0.2">
      <c r="A1250" s="1" t="s">
        <v>47</v>
      </c>
      <c r="F1250" s="25">
        <v>501</v>
      </c>
      <c r="G1250" s="25" t="s">
        <v>30</v>
      </c>
      <c r="H1250" s="29">
        <f t="shared" si="254"/>
        <v>8000</v>
      </c>
      <c r="I1250" s="29">
        <f t="shared" si="254"/>
        <v>8000</v>
      </c>
      <c r="J1250" s="29">
        <f t="shared" si="254"/>
        <v>8000</v>
      </c>
      <c r="K1250" s="29">
        <f t="shared" si="254"/>
        <v>8000</v>
      </c>
      <c r="L1250" s="29">
        <f t="shared" si="254"/>
        <v>8000</v>
      </c>
      <c r="M1250" s="29">
        <f t="shared" si="254"/>
        <v>17000</v>
      </c>
      <c r="N1250" s="29">
        <f t="shared" si="254"/>
        <v>22000</v>
      </c>
      <c r="O1250" s="29">
        <f t="shared" si="254"/>
        <v>22000</v>
      </c>
      <c r="P1250" s="29">
        <f t="shared" si="254"/>
        <v>22000</v>
      </c>
      <c r="Q1250" s="29">
        <f t="shared" si="254"/>
        <v>30000</v>
      </c>
      <c r="R1250" s="29">
        <f t="shared" si="254"/>
        <v>30000</v>
      </c>
      <c r="S1250" s="29">
        <f t="shared" si="254"/>
        <v>30000</v>
      </c>
      <c r="T1250" s="29">
        <f t="shared" si="254"/>
        <v>30000</v>
      </c>
      <c r="U1250" s="29">
        <f t="shared" si="254"/>
        <v>40000</v>
      </c>
    </row>
    <row r="1251" spans="1:21" x14ac:dyDescent="0.2">
      <c r="A1251" s="1" t="s">
        <v>47</v>
      </c>
      <c r="F1251" s="25">
        <v>502</v>
      </c>
      <c r="G1251" s="25" t="s">
        <v>56</v>
      </c>
      <c r="H1251" s="29">
        <f t="shared" si="254"/>
        <v>0</v>
      </c>
      <c r="I1251" s="29">
        <f t="shared" si="254"/>
        <v>0</v>
      </c>
      <c r="J1251" s="29">
        <f t="shared" si="254"/>
        <v>0</v>
      </c>
      <c r="K1251" s="29">
        <f t="shared" si="254"/>
        <v>0</v>
      </c>
      <c r="L1251" s="29">
        <f t="shared" si="254"/>
        <v>0</v>
      </c>
      <c r="M1251" s="29">
        <f t="shared" si="254"/>
        <v>0</v>
      </c>
      <c r="N1251" s="29">
        <f t="shared" si="254"/>
        <v>0</v>
      </c>
      <c r="O1251" s="29">
        <f t="shared" si="254"/>
        <v>0</v>
      </c>
      <c r="P1251" s="29">
        <f t="shared" si="254"/>
        <v>0</v>
      </c>
      <c r="Q1251" s="29">
        <f t="shared" si="254"/>
        <v>0</v>
      </c>
      <c r="R1251" s="29">
        <f t="shared" si="254"/>
        <v>0</v>
      </c>
      <c r="S1251" s="29">
        <f t="shared" si="254"/>
        <v>0</v>
      </c>
      <c r="T1251" s="29">
        <f t="shared" si="254"/>
        <v>0</v>
      </c>
      <c r="U1251" s="29">
        <f t="shared" si="254"/>
        <v>0</v>
      </c>
    </row>
    <row r="1252" spans="1:21" x14ac:dyDescent="0.2">
      <c r="A1252" s="1" t="s">
        <v>47</v>
      </c>
      <c r="F1252" s="25">
        <v>520</v>
      </c>
      <c r="G1252" s="25" t="s">
        <v>57</v>
      </c>
      <c r="H1252" s="29">
        <f t="shared" si="254"/>
        <v>6515</v>
      </c>
      <c r="I1252" s="29">
        <f t="shared" si="254"/>
        <v>6515</v>
      </c>
      <c r="J1252" s="29">
        <f t="shared" si="254"/>
        <v>6515</v>
      </c>
      <c r="K1252" s="29">
        <f t="shared" si="254"/>
        <v>6515</v>
      </c>
      <c r="L1252" s="29">
        <f t="shared" si="254"/>
        <v>6515</v>
      </c>
      <c r="M1252" s="29">
        <f t="shared" si="254"/>
        <v>10000</v>
      </c>
      <c r="N1252" s="29">
        <f t="shared" si="254"/>
        <v>12000</v>
      </c>
      <c r="O1252" s="29">
        <f t="shared" si="254"/>
        <v>12000</v>
      </c>
      <c r="P1252" s="29">
        <f t="shared" si="254"/>
        <v>12000</v>
      </c>
      <c r="Q1252" s="29">
        <f t="shared" si="254"/>
        <v>16750</v>
      </c>
      <c r="R1252" s="29">
        <f t="shared" si="254"/>
        <v>0</v>
      </c>
      <c r="S1252" s="29">
        <f t="shared" si="254"/>
        <v>0</v>
      </c>
      <c r="T1252" s="29">
        <f t="shared" si="254"/>
        <v>0</v>
      </c>
      <c r="U1252" s="29">
        <f t="shared" si="254"/>
        <v>0</v>
      </c>
    </row>
    <row r="1253" spans="1:21" x14ac:dyDescent="0.2">
      <c r="A1253" s="1" t="s">
        <v>47</v>
      </c>
      <c r="F1253" s="25">
        <v>530</v>
      </c>
      <c r="G1253" s="25" t="s">
        <v>58</v>
      </c>
      <c r="H1253" s="29">
        <f t="shared" si="254"/>
        <v>522</v>
      </c>
      <c r="I1253" s="29">
        <f t="shared" si="254"/>
        <v>522</v>
      </c>
      <c r="J1253" s="29">
        <f t="shared" si="254"/>
        <v>530</v>
      </c>
      <c r="K1253" s="29">
        <f t="shared" si="254"/>
        <v>530</v>
      </c>
      <c r="L1253" s="29">
        <f t="shared" si="254"/>
        <v>530</v>
      </c>
      <c r="M1253" s="29">
        <f t="shared" si="254"/>
        <v>530</v>
      </c>
      <c r="N1253" s="29">
        <f t="shared" si="254"/>
        <v>530</v>
      </c>
      <c r="O1253" s="29">
        <f t="shared" si="254"/>
        <v>530</v>
      </c>
      <c r="P1253" s="29">
        <f t="shared" si="254"/>
        <v>530</v>
      </c>
      <c r="Q1253" s="29">
        <f t="shared" si="254"/>
        <v>3000</v>
      </c>
      <c r="R1253" s="29">
        <f t="shared" si="254"/>
        <v>5000</v>
      </c>
      <c r="S1253" s="29">
        <f t="shared" si="254"/>
        <v>5000</v>
      </c>
      <c r="T1253" s="29">
        <f t="shared" si="254"/>
        <v>5000</v>
      </c>
      <c r="U1253" s="29">
        <f t="shared" si="254"/>
        <v>4000</v>
      </c>
    </row>
    <row r="1254" spans="1:21" x14ac:dyDescent="0.2">
      <c r="A1254" s="1" t="s">
        <v>47</v>
      </c>
      <c r="F1254" s="25">
        <v>540</v>
      </c>
      <c r="G1254" s="25" t="s">
        <v>59</v>
      </c>
      <c r="H1254" s="29">
        <f t="shared" si="254"/>
        <v>450</v>
      </c>
      <c r="I1254" s="29">
        <f t="shared" si="254"/>
        <v>450</v>
      </c>
      <c r="J1254" s="29">
        <f t="shared" si="254"/>
        <v>450</v>
      </c>
      <c r="K1254" s="29">
        <f t="shared" si="254"/>
        <v>450</v>
      </c>
      <c r="L1254" s="29">
        <f t="shared" si="254"/>
        <v>450</v>
      </c>
      <c r="M1254" s="29">
        <f t="shared" si="254"/>
        <v>450</v>
      </c>
      <c r="N1254" s="29">
        <f t="shared" si="254"/>
        <v>0</v>
      </c>
      <c r="O1254" s="29">
        <f t="shared" si="254"/>
        <v>0</v>
      </c>
      <c r="P1254" s="29">
        <f t="shared" si="254"/>
        <v>0</v>
      </c>
      <c r="Q1254" s="29">
        <f t="shared" si="254"/>
        <v>0</v>
      </c>
      <c r="R1254" s="29">
        <f t="shared" si="254"/>
        <v>0</v>
      </c>
      <c r="S1254" s="29">
        <f t="shared" si="254"/>
        <v>0</v>
      </c>
      <c r="T1254" s="29">
        <f t="shared" si="254"/>
        <v>0</v>
      </c>
      <c r="U1254" s="29">
        <f t="shared" si="254"/>
        <v>0</v>
      </c>
    </row>
    <row r="1255" spans="1:21" x14ac:dyDescent="0.2">
      <c r="A1255" s="1" t="s">
        <v>47</v>
      </c>
      <c r="F1255" s="25">
        <v>550</v>
      </c>
      <c r="G1255" s="25" t="s">
        <v>60</v>
      </c>
      <c r="H1255" s="29">
        <f t="shared" si="254"/>
        <v>2871</v>
      </c>
      <c r="I1255" s="29">
        <f t="shared" si="254"/>
        <v>3071</v>
      </c>
      <c r="J1255" s="29">
        <f t="shared" si="254"/>
        <v>3071</v>
      </c>
      <c r="K1255" s="29">
        <f t="shared" si="254"/>
        <v>3071</v>
      </c>
      <c r="L1255" s="29">
        <f t="shared" si="254"/>
        <v>3071</v>
      </c>
      <c r="M1255" s="29">
        <f t="shared" si="254"/>
        <v>3671</v>
      </c>
      <c r="N1255" s="29">
        <f t="shared" si="254"/>
        <v>4200</v>
      </c>
      <c r="O1255" s="29">
        <f t="shared" si="254"/>
        <v>4200</v>
      </c>
      <c r="P1255" s="29">
        <f t="shared" si="254"/>
        <v>4200</v>
      </c>
      <c r="Q1255" s="29">
        <f t="shared" si="254"/>
        <v>750</v>
      </c>
      <c r="R1255" s="29">
        <f t="shared" si="254"/>
        <v>2882</v>
      </c>
      <c r="S1255" s="29">
        <f t="shared" si="254"/>
        <v>1000</v>
      </c>
      <c r="T1255" s="29">
        <f t="shared" si="254"/>
        <v>1000</v>
      </c>
      <c r="U1255" s="29">
        <f t="shared" si="254"/>
        <v>350</v>
      </c>
    </row>
    <row r="1256" spans="1:21" x14ac:dyDescent="0.2">
      <c r="A1256" s="1" t="s">
        <v>47</v>
      </c>
      <c r="F1256" s="25">
        <v>560</v>
      </c>
      <c r="G1256" s="25" t="s">
        <v>61</v>
      </c>
      <c r="H1256" s="29">
        <f t="shared" si="254"/>
        <v>237294</v>
      </c>
      <c r="I1256" s="29">
        <f t="shared" si="254"/>
        <v>257170</v>
      </c>
      <c r="J1256" s="29">
        <f t="shared" si="254"/>
        <v>223540</v>
      </c>
      <c r="K1256" s="29">
        <f t="shared" si="254"/>
        <v>270225</v>
      </c>
      <c r="L1256" s="29">
        <f t="shared" si="254"/>
        <v>268550</v>
      </c>
      <c r="M1256" s="29">
        <f t="shared" si="254"/>
        <v>350735</v>
      </c>
      <c r="N1256" s="29">
        <f t="shared" si="254"/>
        <v>560140</v>
      </c>
      <c r="O1256" s="29">
        <f t="shared" si="254"/>
        <v>527585</v>
      </c>
      <c r="P1256" s="29">
        <f t="shared" si="254"/>
        <v>347585</v>
      </c>
      <c r="Q1256" s="29">
        <f t="shared" si="254"/>
        <v>226000</v>
      </c>
      <c r="R1256" s="29">
        <f t="shared" si="254"/>
        <v>334068</v>
      </c>
      <c r="S1256" s="29">
        <f t="shared" si="254"/>
        <v>366000</v>
      </c>
      <c r="T1256" s="29">
        <f t="shared" si="254"/>
        <v>366000</v>
      </c>
      <c r="U1256" s="29">
        <f t="shared" si="254"/>
        <v>391000</v>
      </c>
    </row>
    <row r="1257" spans="1:21" x14ac:dyDescent="0.2">
      <c r="A1257" s="1" t="s">
        <v>47</v>
      </c>
      <c r="F1257" s="25">
        <v>570</v>
      </c>
      <c r="G1257" s="25" t="s">
        <v>62</v>
      </c>
      <c r="H1257" s="29">
        <f t="shared" si="254"/>
        <v>0</v>
      </c>
      <c r="I1257" s="29">
        <f t="shared" si="254"/>
        <v>0</v>
      </c>
      <c r="J1257" s="29">
        <f t="shared" si="254"/>
        <v>0</v>
      </c>
      <c r="K1257" s="29">
        <f t="shared" si="254"/>
        <v>0</v>
      </c>
      <c r="L1257" s="29">
        <f t="shared" si="254"/>
        <v>0</v>
      </c>
      <c r="M1257" s="29">
        <f t="shared" si="254"/>
        <v>0</v>
      </c>
      <c r="N1257" s="29">
        <f t="shared" si="254"/>
        <v>0</v>
      </c>
      <c r="O1257" s="29">
        <f t="shared" si="254"/>
        <v>0</v>
      </c>
      <c r="P1257" s="29">
        <f t="shared" si="254"/>
        <v>0</v>
      </c>
      <c r="Q1257" s="29">
        <f t="shared" si="254"/>
        <v>0</v>
      </c>
      <c r="R1257" s="29">
        <f t="shared" si="254"/>
        <v>0</v>
      </c>
      <c r="S1257" s="29">
        <f t="shared" si="254"/>
        <v>0</v>
      </c>
      <c r="T1257" s="29">
        <f t="shared" si="254"/>
        <v>0</v>
      </c>
      <c r="U1257" s="29">
        <f t="shared" si="254"/>
        <v>0</v>
      </c>
    </row>
    <row r="1258" spans="1:21" x14ac:dyDescent="0.2">
      <c r="A1258" s="1" t="s">
        <v>47</v>
      </c>
      <c r="F1258" s="25">
        <v>580</v>
      </c>
      <c r="G1258" s="25" t="s">
        <v>32</v>
      </c>
      <c r="H1258" s="29">
        <f t="shared" si="254"/>
        <v>0</v>
      </c>
      <c r="I1258" s="29">
        <f t="shared" si="254"/>
        <v>0</v>
      </c>
      <c r="J1258" s="29">
        <f t="shared" si="254"/>
        <v>0</v>
      </c>
      <c r="K1258" s="29">
        <f t="shared" si="254"/>
        <v>0</v>
      </c>
      <c r="L1258" s="29">
        <f t="shared" si="254"/>
        <v>0</v>
      </c>
      <c r="M1258" s="29">
        <f t="shared" si="254"/>
        <v>0</v>
      </c>
      <c r="N1258" s="29">
        <f t="shared" si="254"/>
        <v>0</v>
      </c>
      <c r="O1258" s="29">
        <f t="shared" si="254"/>
        <v>0</v>
      </c>
      <c r="P1258" s="29">
        <f t="shared" si="254"/>
        <v>0</v>
      </c>
      <c r="Q1258" s="29">
        <f t="shared" si="254"/>
        <v>0</v>
      </c>
      <c r="R1258" s="29">
        <f t="shared" si="254"/>
        <v>0</v>
      </c>
      <c r="S1258" s="29">
        <f t="shared" si="254"/>
        <v>0</v>
      </c>
      <c r="T1258" s="29">
        <f t="shared" si="254"/>
        <v>0</v>
      </c>
      <c r="U1258" s="29">
        <f t="shared" si="254"/>
        <v>0</v>
      </c>
    </row>
    <row r="1259" spans="1:21" ht="15" thickBot="1" x14ac:dyDescent="0.25">
      <c r="A1259" s="1" t="s">
        <v>47</v>
      </c>
    </row>
    <row r="1260" spans="1:21" ht="15" thickTop="1" x14ac:dyDescent="0.2">
      <c r="A1260" s="1" t="s">
        <v>47</v>
      </c>
      <c r="E1260" s="31"/>
      <c r="F1260" s="32"/>
      <c r="G1260" s="34" t="s">
        <v>63</v>
      </c>
      <c r="H1260" s="35">
        <f>SUM(H1249:H1259)</f>
        <v>525932</v>
      </c>
      <c r="I1260" s="35">
        <f t="shared" ref="I1260:S1260" si="255">SUM(I1249:I1259)</f>
        <v>551296</v>
      </c>
      <c r="J1260" s="35">
        <f t="shared" si="255"/>
        <v>517674</v>
      </c>
      <c r="K1260" s="35">
        <f t="shared" si="255"/>
        <v>564359</v>
      </c>
      <c r="L1260" s="35">
        <f t="shared" si="255"/>
        <v>562684</v>
      </c>
      <c r="M1260" s="35">
        <f t="shared" si="255"/>
        <v>665826</v>
      </c>
      <c r="N1260" s="35">
        <f t="shared" si="255"/>
        <v>882310</v>
      </c>
      <c r="O1260" s="35">
        <f t="shared" si="255"/>
        <v>871565</v>
      </c>
      <c r="P1260" s="35">
        <f t="shared" si="255"/>
        <v>891565</v>
      </c>
      <c r="Q1260" s="35">
        <f t="shared" si="255"/>
        <v>786750</v>
      </c>
      <c r="R1260" s="35">
        <f t="shared" si="255"/>
        <v>1050666</v>
      </c>
      <c r="S1260" s="35">
        <f t="shared" si="255"/>
        <v>1059020</v>
      </c>
      <c r="T1260" s="35">
        <f t="shared" ref="T1260" si="256">SUM(T1249:T1259)</f>
        <v>1104020</v>
      </c>
      <c r="U1260" s="35">
        <f t="shared" ref="U1260" si="257">SUM(U1249:U1259)</f>
        <v>1217370</v>
      </c>
    </row>
    <row r="1261" spans="1:21" x14ac:dyDescent="0.2">
      <c r="A1261" s="1" t="s">
        <v>47</v>
      </c>
    </row>
    <row r="1262" spans="1:21" x14ac:dyDescent="0.2">
      <c r="A1262" s="1" t="s">
        <v>47</v>
      </c>
      <c r="F1262" s="28" t="s">
        <v>280</v>
      </c>
    </row>
    <row r="1263" spans="1:21" x14ac:dyDescent="0.2">
      <c r="A1263" s="1" t="s">
        <v>47</v>
      </c>
      <c r="G1263" s="50" t="s">
        <v>27</v>
      </c>
    </row>
    <row r="1264" spans="1:21" x14ac:dyDescent="0.2">
      <c r="A1264" s="1">
        <v>200</v>
      </c>
      <c r="B1264" s="1">
        <v>12001010</v>
      </c>
      <c r="C1264" s="1">
        <v>50110</v>
      </c>
      <c r="D1264" s="1">
        <v>500</v>
      </c>
      <c r="F1264" s="25">
        <v>50110</v>
      </c>
      <c r="G1264" s="25" t="s">
        <v>28</v>
      </c>
      <c r="H1264" s="29">
        <v>0</v>
      </c>
      <c r="I1264" s="29">
        <v>2485226</v>
      </c>
      <c r="J1264" s="29">
        <v>2741584</v>
      </c>
      <c r="K1264" s="29">
        <v>2755413</v>
      </c>
      <c r="L1264" s="29">
        <v>2936740</v>
      </c>
      <c r="M1264" s="29">
        <v>3006464</v>
      </c>
      <c r="N1264" s="29">
        <v>3009751</v>
      </c>
      <c r="O1264" s="29">
        <v>3010163</v>
      </c>
      <c r="P1264" s="29">
        <v>2999893</v>
      </c>
      <c r="Q1264" s="29">
        <v>3118352</v>
      </c>
      <c r="R1264" s="29">
        <v>3282032</v>
      </c>
      <c r="S1264" s="29">
        <v>3165392</v>
      </c>
      <c r="T1264" s="29">
        <v>3165392</v>
      </c>
      <c r="U1264" s="29">
        <v>3172392</v>
      </c>
    </row>
    <row r="1265" spans="1:21" x14ac:dyDescent="0.2">
      <c r="A1265" s="1">
        <v>200</v>
      </c>
      <c r="B1265" s="1">
        <v>12001010</v>
      </c>
      <c r="C1265" s="1">
        <v>50128</v>
      </c>
      <c r="D1265" s="1">
        <v>500</v>
      </c>
      <c r="F1265" s="25">
        <v>50128</v>
      </c>
      <c r="G1265" s="25" t="s">
        <v>29</v>
      </c>
      <c r="H1265" s="30">
        <v>0</v>
      </c>
      <c r="I1265" s="30">
        <v>0</v>
      </c>
      <c r="J1265" s="30">
        <v>0</v>
      </c>
      <c r="K1265" s="30">
        <v>0</v>
      </c>
      <c r="L1265" s="30">
        <v>0</v>
      </c>
      <c r="M1265" s="30">
        <v>0</v>
      </c>
      <c r="N1265" s="30">
        <v>0</v>
      </c>
      <c r="O1265" s="30">
        <v>0</v>
      </c>
      <c r="P1265" s="29">
        <v>0</v>
      </c>
      <c r="Q1265" s="29">
        <v>0</v>
      </c>
      <c r="R1265" s="29">
        <v>0</v>
      </c>
      <c r="S1265" s="29">
        <v>0</v>
      </c>
      <c r="T1265" s="29">
        <v>0</v>
      </c>
      <c r="U1265" s="29">
        <v>0</v>
      </c>
    </row>
    <row r="1266" spans="1:21" x14ac:dyDescent="0.2">
      <c r="A1266" s="1">
        <v>200</v>
      </c>
      <c r="B1266" s="1">
        <v>12001010</v>
      </c>
      <c r="C1266" s="1">
        <v>50130</v>
      </c>
      <c r="D1266" s="1">
        <v>501</v>
      </c>
      <c r="F1266" s="25">
        <v>50130</v>
      </c>
      <c r="G1266" s="25" t="s">
        <v>30</v>
      </c>
      <c r="H1266" s="29">
        <v>0</v>
      </c>
      <c r="I1266" s="29">
        <v>465000</v>
      </c>
      <c r="J1266" s="29">
        <v>265000</v>
      </c>
      <c r="K1266" s="29">
        <v>265000</v>
      </c>
      <c r="L1266" s="29">
        <v>265000</v>
      </c>
      <c r="M1266" s="29">
        <v>200000</v>
      </c>
      <c r="N1266" s="29">
        <v>200000</v>
      </c>
      <c r="O1266" s="29">
        <v>250000</v>
      </c>
      <c r="P1266" s="29">
        <v>250000</v>
      </c>
      <c r="Q1266" s="29">
        <v>250000</v>
      </c>
      <c r="R1266" s="29">
        <v>250000</v>
      </c>
      <c r="S1266" s="29">
        <v>250000</v>
      </c>
      <c r="T1266" s="29">
        <v>250000</v>
      </c>
      <c r="U1266" s="29">
        <v>250000</v>
      </c>
    </row>
    <row r="1267" spans="1:21" x14ac:dyDescent="0.2">
      <c r="A1267" s="1">
        <v>200</v>
      </c>
      <c r="B1267" s="1">
        <v>12001010</v>
      </c>
      <c r="C1267" s="1">
        <v>50132</v>
      </c>
      <c r="D1267" s="1">
        <v>502</v>
      </c>
      <c r="F1267" s="25">
        <v>50132</v>
      </c>
      <c r="G1267" s="25" t="s">
        <v>31</v>
      </c>
      <c r="H1267" s="29">
        <v>0</v>
      </c>
      <c r="I1267" s="29">
        <v>47500</v>
      </c>
      <c r="J1267" s="29">
        <v>47500</v>
      </c>
      <c r="K1267" s="29">
        <v>47500</v>
      </c>
      <c r="L1267" s="29">
        <v>48500</v>
      </c>
      <c r="M1267" s="29">
        <v>48500</v>
      </c>
      <c r="N1267" s="29">
        <v>48500</v>
      </c>
      <c r="O1267" s="29">
        <v>48500</v>
      </c>
      <c r="P1267" s="29">
        <v>48500</v>
      </c>
      <c r="Q1267" s="29">
        <v>48500</v>
      </c>
      <c r="R1267" s="29">
        <v>48500</v>
      </c>
      <c r="S1267" s="29">
        <v>48500</v>
      </c>
      <c r="T1267" s="29">
        <v>48500</v>
      </c>
      <c r="U1267" s="29">
        <v>48500</v>
      </c>
    </row>
    <row r="1268" spans="1:21" x14ac:dyDescent="0.2">
      <c r="A1268" s="1">
        <v>200</v>
      </c>
      <c r="B1268" s="1">
        <v>12001010</v>
      </c>
      <c r="C1268" s="1">
        <v>52260</v>
      </c>
      <c r="D1268" s="1">
        <v>520</v>
      </c>
      <c r="F1268" s="25">
        <v>52260</v>
      </c>
      <c r="G1268" s="25" t="s">
        <v>87</v>
      </c>
      <c r="H1268" s="29">
        <v>0</v>
      </c>
      <c r="I1268" s="29">
        <v>106000</v>
      </c>
      <c r="J1268" s="29">
        <v>106000</v>
      </c>
      <c r="K1268" s="29">
        <v>80000</v>
      </c>
      <c r="L1268" s="29">
        <v>78000</v>
      </c>
      <c r="M1268" s="29">
        <v>78000</v>
      </c>
      <c r="N1268" s="29">
        <v>78000</v>
      </c>
      <c r="O1268" s="29">
        <v>78000</v>
      </c>
      <c r="P1268" s="29">
        <v>78000</v>
      </c>
      <c r="Q1268" s="29">
        <v>78000</v>
      </c>
      <c r="R1268" s="29">
        <v>0</v>
      </c>
      <c r="S1268" s="29">
        <v>0</v>
      </c>
      <c r="T1268" s="29">
        <v>0</v>
      </c>
      <c r="U1268" s="29">
        <v>0</v>
      </c>
    </row>
    <row r="1269" spans="1:21" x14ac:dyDescent="0.2">
      <c r="A1269" s="1">
        <v>200</v>
      </c>
      <c r="B1269" s="1">
        <v>12001010</v>
      </c>
      <c r="C1269" s="1">
        <v>54482</v>
      </c>
      <c r="D1269" s="1">
        <v>540</v>
      </c>
      <c r="F1269" s="25">
        <v>54482</v>
      </c>
      <c r="G1269" s="25" t="s">
        <v>237</v>
      </c>
      <c r="H1269" s="29">
        <v>0</v>
      </c>
      <c r="I1269" s="29">
        <v>1500</v>
      </c>
      <c r="J1269" s="29">
        <v>0</v>
      </c>
      <c r="K1269" s="29">
        <v>0</v>
      </c>
      <c r="L1269" s="29">
        <v>0</v>
      </c>
      <c r="M1269" s="29">
        <v>0</v>
      </c>
      <c r="N1269" s="29">
        <v>0</v>
      </c>
      <c r="O1269" s="29">
        <v>0</v>
      </c>
      <c r="P1269" s="29">
        <v>0</v>
      </c>
      <c r="Q1269" s="29">
        <v>0</v>
      </c>
      <c r="R1269" s="29">
        <v>0</v>
      </c>
      <c r="S1269" s="29">
        <v>0</v>
      </c>
      <c r="T1269" s="29">
        <v>0</v>
      </c>
      <c r="U1269" s="29">
        <v>0</v>
      </c>
    </row>
    <row r="1270" spans="1:21" x14ac:dyDescent="0.2">
      <c r="A1270" s="1">
        <v>200</v>
      </c>
      <c r="B1270" s="1">
        <v>12001010</v>
      </c>
      <c r="C1270" s="1">
        <v>55520</v>
      </c>
      <c r="D1270" s="1">
        <v>550</v>
      </c>
      <c r="F1270" s="25">
        <v>55520</v>
      </c>
      <c r="G1270" s="25" t="s">
        <v>36</v>
      </c>
      <c r="H1270" s="29">
        <v>0</v>
      </c>
      <c r="I1270" s="29">
        <v>2000</v>
      </c>
      <c r="J1270" s="29">
        <v>0</v>
      </c>
      <c r="K1270" s="29">
        <v>0</v>
      </c>
      <c r="L1270" s="29">
        <v>0</v>
      </c>
      <c r="M1270" s="29">
        <v>0</v>
      </c>
      <c r="N1270" s="29">
        <v>0</v>
      </c>
      <c r="O1270" s="29">
        <v>0</v>
      </c>
      <c r="P1270" s="29">
        <v>0</v>
      </c>
      <c r="Q1270" s="29">
        <v>0</v>
      </c>
      <c r="R1270" s="29">
        <v>0</v>
      </c>
      <c r="S1270" s="29">
        <v>0</v>
      </c>
      <c r="T1270" s="29">
        <v>0</v>
      </c>
      <c r="U1270" s="29">
        <v>0</v>
      </c>
    </row>
    <row r="1271" spans="1:21" x14ac:dyDescent="0.2">
      <c r="A1271" s="1">
        <v>200</v>
      </c>
      <c r="B1271" s="1">
        <v>12001010</v>
      </c>
      <c r="C1271" s="1">
        <v>56623</v>
      </c>
      <c r="D1271" s="1">
        <v>560</v>
      </c>
      <c r="F1271" s="25">
        <v>56623</v>
      </c>
      <c r="G1271" s="25" t="s">
        <v>96</v>
      </c>
      <c r="H1271" s="29">
        <v>0</v>
      </c>
      <c r="I1271" s="29">
        <v>32000</v>
      </c>
      <c r="J1271" s="29">
        <v>0</v>
      </c>
      <c r="K1271" s="29">
        <v>0</v>
      </c>
      <c r="L1271" s="29">
        <v>0</v>
      </c>
      <c r="M1271" s="29">
        <v>0</v>
      </c>
      <c r="N1271" s="29">
        <v>0</v>
      </c>
      <c r="O1271" s="29">
        <v>0</v>
      </c>
      <c r="P1271" s="29">
        <v>0</v>
      </c>
      <c r="Q1271" s="29">
        <v>0</v>
      </c>
      <c r="R1271" s="29">
        <v>0</v>
      </c>
      <c r="S1271" s="29">
        <v>0</v>
      </c>
      <c r="T1271" s="29">
        <v>0</v>
      </c>
      <c r="U1271" s="29">
        <v>0</v>
      </c>
    </row>
    <row r="1272" spans="1:21" x14ac:dyDescent="0.2">
      <c r="A1272" s="1">
        <v>200</v>
      </c>
      <c r="B1272" s="1">
        <v>12001010</v>
      </c>
      <c r="C1272" s="1">
        <v>56655</v>
      </c>
      <c r="D1272" s="1">
        <v>560</v>
      </c>
      <c r="F1272" s="25">
        <v>56655</v>
      </c>
      <c r="G1272" s="25" t="s">
        <v>40</v>
      </c>
      <c r="H1272" s="29">
        <v>0</v>
      </c>
      <c r="I1272" s="29">
        <v>351614</v>
      </c>
      <c r="J1272" s="29">
        <v>326599</v>
      </c>
      <c r="K1272" s="29">
        <v>0</v>
      </c>
      <c r="L1272" s="29">
        <v>0</v>
      </c>
      <c r="M1272" s="29">
        <v>0</v>
      </c>
      <c r="N1272" s="29">
        <v>0</v>
      </c>
      <c r="O1272" s="29">
        <v>0</v>
      </c>
      <c r="P1272" s="29">
        <v>0</v>
      </c>
      <c r="Q1272" s="29">
        <v>0</v>
      </c>
      <c r="R1272" s="29">
        <v>0</v>
      </c>
      <c r="S1272" s="29">
        <v>0</v>
      </c>
      <c r="T1272" s="29">
        <v>0</v>
      </c>
      <c r="U1272" s="29">
        <v>0</v>
      </c>
    </row>
    <row r="1273" spans="1:21" x14ac:dyDescent="0.2">
      <c r="A1273" s="1">
        <v>200</v>
      </c>
      <c r="B1273" s="1">
        <v>12001010</v>
      </c>
      <c r="C1273" s="1">
        <v>56694</v>
      </c>
      <c r="D1273" s="1">
        <v>560</v>
      </c>
      <c r="F1273" s="25">
        <v>56694</v>
      </c>
      <c r="G1273" s="25" t="s">
        <v>45</v>
      </c>
      <c r="H1273" s="29">
        <v>0</v>
      </c>
      <c r="I1273" s="29">
        <v>12187</v>
      </c>
      <c r="J1273" s="29">
        <v>10280</v>
      </c>
      <c r="K1273" s="29">
        <v>12000</v>
      </c>
      <c r="L1273" s="29">
        <v>8000</v>
      </c>
      <c r="M1273" s="29">
        <v>3000</v>
      </c>
      <c r="N1273" s="29">
        <v>3000</v>
      </c>
      <c r="O1273" s="29">
        <v>3000</v>
      </c>
      <c r="P1273" s="29">
        <v>3000</v>
      </c>
      <c r="Q1273" s="29">
        <v>3000</v>
      </c>
      <c r="R1273" s="29">
        <v>3000</v>
      </c>
      <c r="S1273" s="29">
        <v>3000</v>
      </c>
      <c r="T1273" s="29">
        <v>3000</v>
      </c>
      <c r="U1273" s="29">
        <v>3000</v>
      </c>
    </row>
    <row r="1274" spans="1:21" ht="15" thickBot="1" x14ac:dyDescent="0.25">
      <c r="A1274" s="1" t="s">
        <v>47</v>
      </c>
    </row>
    <row r="1275" spans="1:21" ht="15" thickTop="1" x14ac:dyDescent="0.2">
      <c r="A1275" s="1" t="s">
        <v>47</v>
      </c>
      <c r="B1275" s="1">
        <v>12001010</v>
      </c>
      <c r="C1275" s="31"/>
      <c r="D1275" s="31"/>
      <c r="E1275" s="31"/>
      <c r="F1275" s="32" t="s">
        <v>281</v>
      </c>
      <c r="G1275" s="32"/>
      <c r="H1275" s="33">
        <f>SUM(H1264:H1274)</f>
        <v>0</v>
      </c>
      <c r="I1275" s="33">
        <f t="shared" ref="I1275:S1275" si="258">SUM(I1264:I1274)</f>
        <v>3503027</v>
      </c>
      <c r="J1275" s="33">
        <f t="shared" si="258"/>
        <v>3496963</v>
      </c>
      <c r="K1275" s="33">
        <f t="shared" si="258"/>
        <v>3159913</v>
      </c>
      <c r="L1275" s="33">
        <f t="shared" si="258"/>
        <v>3336240</v>
      </c>
      <c r="M1275" s="33">
        <f t="shared" si="258"/>
        <v>3335964</v>
      </c>
      <c r="N1275" s="33">
        <f t="shared" si="258"/>
        <v>3339251</v>
      </c>
      <c r="O1275" s="33">
        <f t="shared" si="258"/>
        <v>3389663</v>
      </c>
      <c r="P1275" s="33">
        <f t="shared" si="258"/>
        <v>3379393</v>
      </c>
      <c r="Q1275" s="33">
        <f t="shared" si="258"/>
        <v>3497852</v>
      </c>
      <c r="R1275" s="33">
        <f t="shared" si="258"/>
        <v>3583532</v>
      </c>
      <c r="S1275" s="33">
        <f t="shared" si="258"/>
        <v>3466892</v>
      </c>
      <c r="T1275" s="33">
        <f t="shared" ref="T1275" si="259">SUM(T1264:T1274)</f>
        <v>3466892</v>
      </c>
      <c r="U1275" s="33">
        <f t="shared" ref="U1275" si="260">SUM(U1264:U1274)</f>
        <v>3473892</v>
      </c>
    </row>
    <row r="1276" spans="1:21" x14ac:dyDescent="0.2">
      <c r="A1276" s="1" t="s">
        <v>47</v>
      </c>
    </row>
    <row r="1277" spans="1:21" x14ac:dyDescent="0.2">
      <c r="A1277" s="1" t="s">
        <v>282</v>
      </c>
    </row>
    <row r="1278" spans="1:21" x14ac:dyDescent="0.2">
      <c r="E1278" s="27"/>
      <c r="F1278" s="28" t="s">
        <v>51</v>
      </c>
    </row>
    <row r="1279" spans="1:21" x14ac:dyDescent="0.2">
      <c r="A1279" s="1" t="s">
        <v>47</v>
      </c>
      <c r="F1279" s="25">
        <v>500</v>
      </c>
      <c r="G1279" s="25" t="s">
        <v>53</v>
      </c>
      <c r="H1279" s="29">
        <f t="shared" ref="H1279:U1289" si="261">SUMIF($D$1264:$D$1275,$F1279,H$1264:H$1275)</f>
        <v>0</v>
      </c>
      <c r="I1279" s="29">
        <f t="shared" si="261"/>
        <v>2485226</v>
      </c>
      <c r="J1279" s="29">
        <f t="shared" si="261"/>
        <v>2741584</v>
      </c>
      <c r="K1279" s="29">
        <f t="shared" si="261"/>
        <v>2755413</v>
      </c>
      <c r="L1279" s="29">
        <f t="shared" si="261"/>
        <v>2936740</v>
      </c>
      <c r="M1279" s="29">
        <f t="shared" si="261"/>
        <v>3006464</v>
      </c>
      <c r="N1279" s="29">
        <f t="shared" si="261"/>
        <v>3009751</v>
      </c>
      <c r="O1279" s="29">
        <f t="shared" si="261"/>
        <v>3010163</v>
      </c>
      <c r="P1279" s="29">
        <f t="shared" si="261"/>
        <v>2999893</v>
      </c>
      <c r="Q1279" s="29">
        <f t="shared" si="261"/>
        <v>3118352</v>
      </c>
      <c r="R1279" s="29">
        <f t="shared" si="261"/>
        <v>3282032</v>
      </c>
      <c r="S1279" s="29">
        <f t="shared" si="261"/>
        <v>3165392</v>
      </c>
      <c r="T1279" s="29">
        <f t="shared" si="261"/>
        <v>3165392</v>
      </c>
      <c r="U1279" s="29">
        <f t="shared" si="261"/>
        <v>3172392</v>
      </c>
    </row>
    <row r="1280" spans="1:21" x14ac:dyDescent="0.2">
      <c r="A1280" s="1" t="s">
        <v>47</v>
      </c>
      <c r="F1280" s="25">
        <v>501</v>
      </c>
      <c r="G1280" s="25" t="s">
        <v>30</v>
      </c>
      <c r="H1280" s="29">
        <f t="shared" si="261"/>
        <v>0</v>
      </c>
      <c r="I1280" s="29">
        <f t="shared" si="261"/>
        <v>465000</v>
      </c>
      <c r="J1280" s="29">
        <f t="shared" si="261"/>
        <v>265000</v>
      </c>
      <c r="K1280" s="29">
        <f t="shared" si="261"/>
        <v>265000</v>
      </c>
      <c r="L1280" s="29">
        <f t="shared" si="261"/>
        <v>265000</v>
      </c>
      <c r="M1280" s="29">
        <f t="shared" si="261"/>
        <v>200000</v>
      </c>
      <c r="N1280" s="29">
        <f t="shared" si="261"/>
        <v>200000</v>
      </c>
      <c r="O1280" s="29">
        <f t="shared" si="261"/>
        <v>250000</v>
      </c>
      <c r="P1280" s="29">
        <f t="shared" si="261"/>
        <v>250000</v>
      </c>
      <c r="Q1280" s="29">
        <f t="shared" si="261"/>
        <v>250000</v>
      </c>
      <c r="R1280" s="29">
        <f t="shared" si="261"/>
        <v>250000</v>
      </c>
      <c r="S1280" s="29">
        <f t="shared" si="261"/>
        <v>250000</v>
      </c>
      <c r="T1280" s="29">
        <f t="shared" si="261"/>
        <v>250000</v>
      </c>
      <c r="U1280" s="29">
        <f t="shared" si="261"/>
        <v>250000</v>
      </c>
    </row>
    <row r="1281" spans="1:23" x14ac:dyDescent="0.2">
      <c r="F1281" s="25" t="s">
        <v>54</v>
      </c>
      <c r="G1281" s="25" t="s">
        <v>55</v>
      </c>
      <c r="H1281" s="29">
        <f t="shared" si="261"/>
        <v>0</v>
      </c>
      <c r="I1281" s="29">
        <f t="shared" si="261"/>
        <v>0</v>
      </c>
      <c r="J1281" s="29">
        <f t="shared" si="261"/>
        <v>0</v>
      </c>
      <c r="K1281" s="29">
        <f t="shared" si="261"/>
        <v>0</v>
      </c>
      <c r="L1281" s="29">
        <f t="shared" si="261"/>
        <v>0</v>
      </c>
      <c r="M1281" s="29">
        <f t="shared" si="261"/>
        <v>0</v>
      </c>
      <c r="N1281" s="29">
        <f t="shared" si="261"/>
        <v>0</v>
      </c>
      <c r="O1281" s="29">
        <f t="shared" si="261"/>
        <v>0</v>
      </c>
      <c r="P1281" s="29">
        <f t="shared" si="261"/>
        <v>0</v>
      </c>
      <c r="Q1281" s="29">
        <f t="shared" si="261"/>
        <v>0</v>
      </c>
      <c r="R1281" s="29">
        <f t="shared" si="261"/>
        <v>0</v>
      </c>
      <c r="S1281" s="29">
        <f t="shared" si="261"/>
        <v>0</v>
      </c>
      <c r="T1281" s="29">
        <f t="shared" si="261"/>
        <v>0</v>
      </c>
      <c r="U1281" s="29">
        <f t="shared" si="261"/>
        <v>0</v>
      </c>
    </row>
    <row r="1282" spans="1:23" x14ac:dyDescent="0.2">
      <c r="A1282" s="1" t="s">
        <v>47</v>
      </c>
      <c r="F1282" s="25">
        <v>502</v>
      </c>
      <c r="G1282" s="25" t="s">
        <v>56</v>
      </c>
      <c r="H1282" s="29">
        <f t="shared" si="261"/>
        <v>0</v>
      </c>
      <c r="I1282" s="29">
        <f t="shared" si="261"/>
        <v>47500</v>
      </c>
      <c r="J1282" s="29">
        <f t="shared" si="261"/>
        <v>47500</v>
      </c>
      <c r="K1282" s="29">
        <f t="shared" si="261"/>
        <v>47500</v>
      </c>
      <c r="L1282" s="29">
        <f t="shared" si="261"/>
        <v>48500</v>
      </c>
      <c r="M1282" s="29">
        <f t="shared" si="261"/>
        <v>48500</v>
      </c>
      <c r="N1282" s="29">
        <f t="shared" si="261"/>
        <v>48500</v>
      </c>
      <c r="O1282" s="29">
        <f t="shared" si="261"/>
        <v>48500</v>
      </c>
      <c r="P1282" s="29">
        <f t="shared" si="261"/>
        <v>48500</v>
      </c>
      <c r="Q1282" s="29">
        <f t="shared" si="261"/>
        <v>48500</v>
      </c>
      <c r="R1282" s="29">
        <f t="shared" si="261"/>
        <v>48500</v>
      </c>
      <c r="S1282" s="29">
        <f t="shared" si="261"/>
        <v>48500</v>
      </c>
      <c r="T1282" s="29">
        <f t="shared" si="261"/>
        <v>48500</v>
      </c>
      <c r="U1282" s="29">
        <f t="shared" si="261"/>
        <v>48500</v>
      </c>
    </row>
    <row r="1283" spans="1:23" x14ac:dyDescent="0.2">
      <c r="A1283" s="1" t="s">
        <v>47</v>
      </c>
      <c r="F1283" s="25">
        <v>520</v>
      </c>
      <c r="G1283" s="25" t="s">
        <v>57</v>
      </c>
      <c r="H1283" s="29">
        <f t="shared" si="261"/>
        <v>0</v>
      </c>
      <c r="I1283" s="29">
        <f t="shared" si="261"/>
        <v>106000</v>
      </c>
      <c r="J1283" s="29">
        <f t="shared" si="261"/>
        <v>106000</v>
      </c>
      <c r="K1283" s="29">
        <f t="shared" si="261"/>
        <v>80000</v>
      </c>
      <c r="L1283" s="29">
        <f t="shared" si="261"/>
        <v>78000</v>
      </c>
      <c r="M1283" s="29">
        <f t="shared" si="261"/>
        <v>78000</v>
      </c>
      <c r="N1283" s="29">
        <f t="shared" si="261"/>
        <v>78000</v>
      </c>
      <c r="O1283" s="29">
        <f t="shared" si="261"/>
        <v>78000</v>
      </c>
      <c r="P1283" s="29">
        <f t="shared" si="261"/>
        <v>78000</v>
      </c>
      <c r="Q1283" s="29">
        <f t="shared" si="261"/>
        <v>78000</v>
      </c>
      <c r="R1283" s="29">
        <f t="shared" si="261"/>
        <v>0</v>
      </c>
      <c r="S1283" s="29">
        <f t="shared" si="261"/>
        <v>0</v>
      </c>
      <c r="T1283" s="29">
        <f t="shared" si="261"/>
        <v>0</v>
      </c>
      <c r="U1283" s="29">
        <f t="shared" si="261"/>
        <v>0</v>
      </c>
    </row>
    <row r="1284" spans="1:23" x14ac:dyDescent="0.2">
      <c r="A1284" s="1" t="s">
        <v>47</v>
      </c>
      <c r="F1284" s="25">
        <v>530</v>
      </c>
      <c r="G1284" s="25" t="s">
        <v>58</v>
      </c>
      <c r="H1284" s="29">
        <f t="shared" si="261"/>
        <v>0</v>
      </c>
      <c r="I1284" s="29">
        <f t="shared" si="261"/>
        <v>0</v>
      </c>
      <c r="J1284" s="29">
        <f t="shared" si="261"/>
        <v>0</v>
      </c>
      <c r="K1284" s="29">
        <f t="shared" si="261"/>
        <v>0</v>
      </c>
      <c r="L1284" s="29">
        <f t="shared" si="261"/>
        <v>0</v>
      </c>
      <c r="M1284" s="29">
        <f t="shared" si="261"/>
        <v>0</v>
      </c>
      <c r="N1284" s="29">
        <f t="shared" si="261"/>
        <v>0</v>
      </c>
      <c r="O1284" s="29">
        <f t="shared" si="261"/>
        <v>0</v>
      </c>
      <c r="P1284" s="29">
        <f t="shared" si="261"/>
        <v>0</v>
      </c>
      <c r="Q1284" s="29">
        <f t="shared" si="261"/>
        <v>0</v>
      </c>
      <c r="R1284" s="29">
        <f t="shared" si="261"/>
        <v>0</v>
      </c>
      <c r="S1284" s="29">
        <f t="shared" si="261"/>
        <v>0</v>
      </c>
      <c r="T1284" s="29">
        <f t="shared" si="261"/>
        <v>0</v>
      </c>
      <c r="U1284" s="29">
        <f t="shared" si="261"/>
        <v>0</v>
      </c>
    </row>
    <row r="1285" spans="1:23" x14ac:dyDescent="0.2">
      <c r="A1285" s="1" t="s">
        <v>47</v>
      </c>
      <c r="F1285" s="25">
        <v>540</v>
      </c>
      <c r="G1285" s="25" t="s">
        <v>59</v>
      </c>
      <c r="H1285" s="29">
        <f t="shared" si="261"/>
        <v>0</v>
      </c>
      <c r="I1285" s="29">
        <f t="shared" si="261"/>
        <v>1500</v>
      </c>
      <c r="J1285" s="29">
        <f t="shared" si="261"/>
        <v>0</v>
      </c>
      <c r="K1285" s="29">
        <f t="shared" si="261"/>
        <v>0</v>
      </c>
      <c r="L1285" s="29">
        <f t="shared" si="261"/>
        <v>0</v>
      </c>
      <c r="M1285" s="29">
        <f t="shared" si="261"/>
        <v>0</v>
      </c>
      <c r="N1285" s="29">
        <f t="shared" si="261"/>
        <v>0</v>
      </c>
      <c r="O1285" s="29">
        <f t="shared" si="261"/>
        <v>0</v>
      </c>
      <c r="P1285" s="29">
        <f t="shared" si="261"/>
        <v>0</v>
      </c>
      <c r="Q1285" s="29">
        <f t="shared" si="261"/>
        <v>0</v>
      </c>
      <c r="R1285" s="29">
        <f t="shared" si="261"/>
        <v>0</v>
      </c>
      <c r="S1285" s="29">
        <f t="shared" si="261"/>
        <v>0</v>
      </c>
      <c r="T1285" s="29">
        <f t="shared" si="261"/>
        <v>0</v>
      </c>
      <c r="U1285" s="29">
        <f t="shared" si="261"/>
        <v>0</v>
      </c>
    </row>
    <row r="1286" spans="1:23" x14ac:dyDescent="0.2">
      <c r="A1286" s="1" t="s">
        <v>47</v>
      </c>
      <c r="F1286" s="25">
        <v>550</v>
      </c>
      <c r="G1286" s="25" t="s">
        <v>60</v>
      </c>
      <c r="H1286" s="29">
        <f t="shared" si="261"/>
        <v>0</v>
      </c>
      <c r="I1286" s="29">
        <f t="shared" si="261"/>
        <v>2000</v>
      </c>
      <c r="J1286" s="29">
        <f t="shared" si="261"/>
        <v>0</v>
      </c>
      <c r="K1286" s="29">
        <f t="shared" si="261"/>
        <v>0</v>
      </c>
      <c r="L1286" s="29">
        <f t="shared" si="261"/>
        <v>0</v>
      </c>
      <c r="M1286" s="29">
        <f t="shared" si="261"/>
        <v>0</v>
      </c>
      <c r="N1286" s="29">
        <f t="shared" si="261"/>
        <v>0</v>
      </c>
      <c r="O1286" s="29">
        <f t="shared" si="261"/>
        <v>0</v>
      </c>
      <c r="P1286" s="29">
        <f t="shared" si="261"/>
        <v>0</v>
      </c>
      <c r="Q1286" s="29">
        <f t="shared" si="261"/>
        <v>0</v>
      </c>
      <c r="R1286" s="29">
        <f t="shared" si="261"/>
        <v>0</v>
      </c>
      <c r="S1286" s="29">
        <f t="shared" si="261"/>
        <v>0</v>
      </c>
      <c r="T1286" s="29">
        <f t="shared" si="261"/>
        <v>0</v>
      </c>
      <c r="U1286" s="29">
        <f t="shared" si="261"/>
        <v>0</v>
      </c>
    </row>
    <row r="1287" spans="1:23" x14ac:dyDescent="0.2">
      <c r="A1287" s="1" t="s">
        <v>47</v>
      </c>
      <c r="F1287" s="25">
        <v>560</v>
      </c>
      <c r="G1287" s="25" t="s">
        <v>61</v>
      </c>
      <c r="H1287" s="29">
        <f t="shared" si="261"/>
        <v>0</v>
      </c>
      <c r="I1287" s="29">
        <f t="shared" si="261"/>
        <v>395801</v>
      </c>
      <c r="J1287" s="29">
        <f t="shared" si="261"/>
        <v>336879</v>
      </c>
      <c r="K1287" s="29">
        <f t="shared" si="261"/>
        <v>12000</v>
      </c>
      <c r="L1287" s="29">
        <f t="shared" si="261"/>
        <v>8000</v>
      </c>
      <c r="M1287" s="29">
        <f t="shared" si="261"/>
        <v>3000</v>
      </c>
      <c r="N1287" s="29">
        <f t="shared" si="261"/>
        <v>3000</v>
      </c>
      <c r="O1287" s="29">
        <f t="shared" si="261"/>
        <v>3000</v>
      </c>
      <c r="P1287" s="29">
        <f t="shared" si="261"/>
        <v>3000</v>
      </c>
      <c r="Q1287" s="29">
        <f t="shared" si="261"/>
        <v>3000</v>
      </c>
      <c r="R1287" s="29">
        <f t="shared" si="261"/>
        <v>3000</v>
      </c>
      <c r="S1287" s="29">
        <f t="shared" si="261"/>
        <v>3000</v>
      </c>
      <c r="T1287" s="29">
        <f t="shared" si="261"/>
        <v>3000</v>
      </c>
      <c r="U1287" s="29">
        <f t="shared" si="261"/>
        <v>3000</v>
      </c>
    </row>
    <row r="1288" spans="1:23" x14ac:dyDescent="0.2">
      <c r="A1288" s="1" t="s">
        <v>47</v>
      </c>
      <c r="F1288" s="25">
        <v>570</v>
      </c>
      <c r="G1288" s="25" t="s">
        <v>62</v>
      </c>
      <c r="H1288" s="29">
        <f t="shared" si="261"/>
        <v>0</v>
      </c>
      <c r="I1288" s="29">
        <f t="shared" si="261"/>
        <v>0</v>
      </c>
      <c r="J1288" s="29">
        <f t="shared" si="261"/>
        <v>0</v>
      </c>
      <c r="K1288" s="29">
        <f t="shared" si="261"/>
        <v>0</v>
      </c>
      <c r="L1288" s="29">
        <f t="shared" si="261"/>
        <v>0</v>
      </c>
      <c r="M1288" s="29">
        <f t="shared" si="261"/>
        <v>0</v>
      </c>
      <c r="N1288" s="29">
        <f t="shared" si="261"/>
        <v>0</v>
      </c>
      <c r="O1288" s="29">
        <f t="shared" si="261"/>
        <v>0</v>
      </c>
      <c r="P1288" s="29">
        <f t="shared" si="261"/>
        <v>0</v>
      </c>
      <c r="Q1288" s="29">
        <f t="shared" si="261"/>
        <v>0</v>
      </c>
      <c r="R1288" s="29">
        <f t="shared" si="261"/>
        <v>0</v>
      </c>
      <c r="S1288" s="29">
        <f t="shared" si="261"/>
        <v>0</v>
      </c>
      <c r="T1288" s="29">
        <f t="shared" si="261"/>
        <v>0</v>
      </c>
      <c r="U1288" s="29">
        <f t="shared" si="261"/>
        <v>0</v>
      </c>
    </row>
    <row r="1289" spans="1:23" x14ac:dyDescent="0.2">
      <c r="A1289" s="1" t="s">
        <v>47</v>
      </c>
      <c r="F1289" s="25">
        <v>580</v>
      </c>
      <c r="G1289" s="25" t="s">
        <v>32</v>
      </c>
      <c r="H1289" s="29">
        <f t="shared" si="261"/>
        <v>0</v>
      </c>
      <c r="I1289" s="29">
        <f t="shared" si="261"/>
        <v>0</v>
      </c>
      <c r="J1289" s="29">
        <f t="shared" si="261"/>
        <v>0</v>
      </c>
      <c r="K1289" s="29">
        <f t="shared" si="261"/>
        <v>0</v>
      </c>
      <c r="L1289" s="29">
        <f t="shared" si="261"/>
        <v>0</v>
      </c>
      <c r="M1289" s="29">
        <f t="shared" si="261"/>
        <v>0</v>
      </c>
      <c r="N1289" s="29">
        <f t="shared" si="261"/>
        <v>0</v>
      </c>
      <c r="O1289" s="29">
        <f t="shared" si="261"/>
        <v>0</v>
      </c>
      <c r="P1289" s="29">
        <f t="shared" si="261"/>
        <v>0</v>
      </c>
      <c r="Q1289" s="29">
        <f t="shared" si="261"/>
        <v>0</v>
      </c>
      <c r="R1289" s="29">
        <f t="shared" si="261"/>
        <v>0</v>
      </c>
      <c r="S1289" s="29">
        <f t="shared" si="261"/>
        <v>0</v>
      </c>
      <c r="T1289" s="29">
        <f t="shared" si="261"/>
        <v>0</v>
      </c>
      <c r="U1289" s="29">
        <f t="shared" si="261"/>
        <v>0</v>
      </c>
    </row>
    <row r="1290" spans="1:23" ht="15" thickBot="1" x14ac:dyDescent="0.25">
      <c r="A1290" s="1" t="s">
        <v>47</v>
      </c>
    </row>
    <row r="1291" spans="1:23" ht="15" thickTop="1" x14ac:dyDescent="0.2">
      <c r="A1291" s="1" t="s">
        <v>47</v>
      </c>
      <c r="E1291" s="31"/>
      <c r="F1291" s="32"/>
      <c r="G1291" s="34" t="s">
        <v>63</v>
      </c>
      <c r="H1291" s="35">
        <f>SUM(H1279:H1290)</f>
        <v>0</v>
      </c>
      <c r="I1291" s="35">
        <f t="shared" ref="I1291:S1291" si="262">SUM(I1279:I1290)</f>
        <v>3503027</v>
      </c>
      <c r="J1291" s="35">
        <f t="shared" si="262"/>
        <v>3496963</v>
      </c>
      <c r="K1291" s="35">
        <f t="shared" si="262"/>
        <v>3159913</v>
      </c>
      <c r="L1291" s="35">
        <f t="shared" si="262"/>
        <v>3336240</v>
      </c>
      <c r="M1291" s="35">
        <f t="shared" si="262"/>
        <v>3335964</v>
      </c>
      <c r="N1291" s="35">
        <f t="shared" si="262"/>
        <v>3339251</v>
      </c>
      <c r="O1291" s="35">
        <f t="shared" si="262"/>
        <v>3389663</v>
      </c>
      <c r="P1291" s="35">
        <f t="shared" si="262"/>
        <v>3379393</v>
      </c>
      <c r="Q1291" s="35">
        <f t="shared" si="262"/>
        <v>3497852</v>
      </c>
      <c r="R1291" s="35">
        <f t="shared" si="262"/>
        <v>3583532</v>
      </c>
      <c r="S1291" s="35">
        <f t="shared" si="262"/>
        <v>3466892</v>
      </c>
      <c r="T1291" s="35">
        <f t="shared" ref="T1291" si="263">SUM(T1279:T1290)</f>
        <v>3466892</v>
      </c>
      <c r="U1291" s="35">
        <f t="shared" ref="U1291" si="264">SUM(U1279:U1290)</f>
        <v>3473892</v>
      </c>
    </row>
    <row r="1292" spans="1:23" x14ac:dyDescent="0.2">
      <c r="A1292" s="1" t="s">
        <v>47</v>
      </c>
    </row>
    <row r="1293" spans="1:23" x14ac:dyDescent="0.2">
      <c r="A1293" s="1" t="s">
        <v>47</v>
      </c>
      <c r="E1293" s="27" t="s">
        <v>283</v>
      </c>
    </row>
    <row r="1294" spans="1:23" x14ac:dyDescent="0.2">
      <c r="A1294" s="1" t="s">
        <v>47</v>
      </c>
      <c r="F1294" s="28" t="s">
        <v>27</v>
      </c>
    </row>
    <row r="1295" spans="1:23" x14ac:dyDescent="0.2">
      <c r="A1295" s="1">
        <v>201</v>
      </c>
      <c r="B1295" s="1">
        <v>12011010</v>
      </c>
      <c r="C1295" s="1">
        <v>11503</v>
      </c>
      <c r="D1295" s="1">
        <v>560</v>
      </c>
      <c r="F1295" s="25">
        <v>11503</v>
      </c>
      <c r="G1295" s="25" t="s">
        <v>284</v>
      </c>
      <c r="H1295" s="29">
        <v>0</v>
      </c>
      <c r="I1295" s="29">
        <v>0</v>
      </c>
      <c r="J1295" s="29">
        <v>0</v>
      </c>
      <c r="K1295" s="29">
        <v>0</v>
      </c>
      <c r="L1295" s="29">
        <v>0</v>
      </c>
      <c r="M1295" s="29">
        <v>0</v>
      </c>
      <c r="N1295" s="29">
        <v>0</v>
      </c>
      <c r="O1295" s="29">
        <v>0</v>
      </c>
      <c r="P1295" s="29">
        <v>0</v>
      </c>
      <c r="Q1295" s="29">
        <v>0</v>
      </c>
      <c r="R1295" s="29">
        <v>0</v>
      </c>
      <c r="S1295" s="29">
        <v>0</v>
      </c>
      <c r="T1295" s="29">
        <v>0</v>
      </c>
      <c r="U1295" s="29">
        <v>0</v>
      </c>
    </row>
    <row r="1296" spans="1:23" x14ac:dyDescent="0.2">
      <c r="A1296" s="1">
        <v>201</v>
      </c>
      <c r="B1296" s="1">
        <v>12011010</v>
      </c>
      <c r="C1296" s="1">
        <v>50110</v>
      </c>
      <c r="D1296" s="1">
        <v>500</v>
      </c>
      <c r="F1296" s="25">
        <v>50110</v>
      </c>
      <c r="G1296" s="25" t="s">
        <v>28</v>
      </c>
      <c r="H1296" s="29">
        <v>1338639</v>
      </c>
      <c r="I1296" s="29">
        <v>1182704</v>
      </c>
      <c r="J1296" s="29">
        <v>1196654</v>
      </c>
      <c r="K1296" s="29">
        <v>1242320</v>
      </c>
      <c r="L1296" s="29">
        <v>1253159</v>
      </c>
      <c r="M1296" s="29">
        <v>1317280</v>
      </c>
      <c r="N1296" s="29">
        <v>1325530</v>
      </c>
      <c r="O1296" s="29">
        <v>1385806</v>
      </c>
      <c r="P1296" s="29">
        <v>1420861</v>
      </c>
      <c r="Q1296" s="29">
        <v>1413550</v>
      </c>
      <c r="R1296" s="29">
        <v>1560963</v>
      </c>
      <c r="S1296" s="29">
        <v>1367079</v>
      </c>
      <c r="T1296" s="29">
        <v>1366728</v>
      </c>
      <c r="U1296" s="29">
        <v>1359604</v>
      </c>
      <c r="W1296" s="42"/>
    </row>
    <row r="1297" spans="1:21" x14ac:dyDescent="0.2">
      <c r="A1297" s="1">
        <v>201</v>
      </c>
      <c r="B1297" s="1">
        <v>12011010</v>
      </c>
      <c r="C1297" s="1">
        <v>50128</v>
      </c>
      <c r="D1297" s="1">
        <v>500</v>
      </c>
      <c r="F1297" s="25">
        <v>50128</v>
      </c>
      <c r="G1297" s="25" t="s">
        <v>29</v>
      </c>
      <c r="H1297" s="30">
        <v>0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0">
        <v>0</v>
      </c>
      <c r="P1297" s="29">
        <v>0</v>
      </c>
      <c r="Q1297" s="29">
        <v>0</v>
      </c>
      <c r="R1297" s="29">
        <v>0</v>
      </c>
      <c r="S1297" s="29">
        <v>0</v>
      </c>
      <c r="T1297" s="29">
        <v>0</v>
      </c>
      <c r="U1297" s="29">
        <v>0</v>
      </c>
    </row>
    <row r="1298" spans="1:21" x14ac:dyDescent="0.2">
      <c r="A1298" s="1">
        <v>201</v>
      </c>
      <c r="B1298" s="1">
        <v>12011010</v>
      </c>
      <c r="C1298" s="1">
        <v>50132</v>
      </c>
      <c r="D1298" s="1">
        <v>502</v>
      </c>
      <c r="F1298" s="25">
        <v>50132</v>
      </c>
      <c r="G1298" s="25" t="s">
        <v>31</v>
      </c>
      <c r="H1298" s="29">
        <v>406886</v>
      </c>
      <c r="I1298" s="29">
        <v>411350</v>
      </c>
      <c r="J1298" s="29">
        <v>411350</v>
      </c>
      <c r="K1298" s="29">
        <v>470000</v>
      </c>
      <c r="L1298" s="29">
        <v>450000</v>
      </c>
      <c r="M1298" s="29">
        <v>450000</v>
      </c>
      <c r="N1298" s="29">
        <v>400000</v>
      </c>
      <c r="O1298" s="29">
        <v>400000</v>
      </c>
      <c r="P1298" s="29">
        <v>400000</v>
      </c>
      <c r="Q1298" s="29">
        <v>400000</v>
      </c>
      <c r="R1298" s="29">
        <v>400000</v>
      </c>
      <c r="S1298" s="29">
        <v>278000</v>
      </c>
      <c r="T1298" s="29">
        <v>278000</v>
      </c>
      <c r="U1298" s="29">
        <v>300000</v>
      </c>
    </row>
    <row r="1299" spans="1:21" x14ac:dyDescent="0.2">
      <c r="A1299" s="1">
        <v>201</v>
      </c>
      <c r="B1299" s="1">
        <v>12011010</v>
      </c>
      <c r="C1299" s="1">
        <v>50136</v>
      </c>
      <c r="D1299" s="1">
        <v>500</v>
      </c>
      <c r="F1299" s="25">
        <v>50136</v>
      </c>
      <c r="G1299" s="25" t="s">
        <v>135</v>
      </c>
      <c r="T1299" s="29">
        <v>0</v>
      </c>
      <c r="U1299" s="29">
        <v>60000</v>
      </c>
    </row>
    <row r="1300" spans="1:21" x14ac:dyDescent="0.2">
      <c r="A1300" s="1">
        <v>201</v>
      </c>
      <c r="B1300" s="1">
        <v>12011010</v>
      </c>
      <c r="C1300" s="1">
        <v>50140</v>
      </c>
      <c r="D1300" s="1">
        <v>502</v>
      </c>
      <c r="F1300" s="25">
        <v>50140</v>
      </c>
      <c r="G1300" s="25" t="s">
        <v>285</v>
      </c>
      <c r="H1300" s="29">
        <v>353924</v>
      </c>
      <c r="I1300" s="29">
        <v>179921</v>
      </c>
      <c r="J1300" s="29">
        <v>179921</v>
      </c>
      <c r="K1300" s="29">
        <v>155000</v>
      </c>
      <c r="L1300" s="29">
        <v>150000</v>
      </c>
      <c r="M1300" s="29">
        <v>161407</v>
      </c>
      <c r="N1300" s="29">
        <v>0</v>
      </c>
      <c r="O1300" s="29">
        <v>0</v>
      </c>
      <c r="P1300" s="29">
        <v>0</v>
      </c>
      <c r="Q1300" s="29">
        <v>0</v>
      </c>
      <c r="R1300" s="29">
        <v>0</v>
      </c>
      <c r="S1300" s="29">
        <v>0</v>
      </c>
      <c r="T1300" s="29">
        <v>0</v>
      </c>
      <c r="U1300" s="29">
        <v>0</v>
      </c>
    </row>
    <row r="1301" spans="1:21" x14ac:dyDescent="0.2">
      <c r="A1301" s="1">
        <v>201</v>
      </c>
      <c r="B1301" s="1">
        <v>12011010</v>
      </c>
      <c r="C1301" s="1">
        <v>50175</v>
      </c>
      <c r="D1301" s="1">
        <v>502</v>
      </c>
      <c r="F1301" s="25">
        <v>50175</v>
      </c>
      <c r="G1301" s="25" t="s">
        <v>286</v>
      </c>
      <c r="H1301" s="29">
        <v>59800</v>
      </c>
      <c r="I1301" s="29">
        <v>59800</v>
      </c>
      <c r="J1301" s="29">
        <v>59800</v>
      </c>
      <c r="K1301" s="29">
        <v>59800</v>
      </c>
      <c r="L1301" s="29">
        <v>58800</v>
      </c>
      <c r="M1301" s="29">
        <v>58800</v>
      </c>
      <c r="N1301" s="29">
        <v>69800</v>
      </c>
      <c r="O1301" s="29">
        <v>69800</v>
      </c>
      <c r="P1301" s="29">
        <v>74150</v>
      </c>
      <c r="Q1301" s="29">
        <v>74150</v>
      </c>
      <c r="R1301" s="29">
        <v>74150</v>
      </c>
      <c r="S1301" s="29">
        <v>72050</v>
      </c>
      <c r="T1301" s="29">
        <v>72050</v>
      </c>
      <c r="U1301" s="29">
        <v>72050</v>
      </c>
    </row>
    <row r="1302" spans="1:21" x14ac:dyDescent="0.2">
      <c r="A1302" s="1">
        <v>201</v>
      </c>
      <c r="B1302" s="1">
        <v>12011010</v>
      </c>
      <c r="C1302" s="1">
        <v>51000</v>
      </c>
      <c r="D1302" s="1">
        <v>580</v>
      </c>
      <c r="F1302" s="25">
        <v>51000</v>
      </c>
      <c r="G1302" s="25" t="s">
        <v>32</v>
      </c>
      <c r="H1302" s="29">
        <v>0</v>
      </c>
      <c r="I1302" s="29">
        <v>0</v>
      </c>
      <c r="J1302" s="29">
        <v>0</v>
      </c>
      <c r="K1302" s="29">
        <v>0</v>
      </c>
      <c r="L1302" s="29">
        <v>0</v>
      </c>
      <c r="M1302" s="29">
        <v>0</v>
      </c>
      <c r="N1302" s="29">
        <v>0</v>
      </c>
      <c r="O1302" s="29">
        <v>0</v>
      </c>
      <c r="P1302" s="29">
        <v>0</v>
      </c>
      <c r="Q1302" s="29">
        <v>0</v>
      </c>
      <c r="R1302" s="29">
        <v>0</v>
      </c>
      <c r="S1302" s="29">
        <v>0</v>
      </c>
      <c r="T1302" s="29">
        <v>0</v>
      </c>
      <c r="U1302" s="29">
        <v>0</v>
      </c>
    </row>
    <row r="1303" spans="1:21" x14ac:dyDescent="0.2">
      <c r="A1303" s="1">
        <v>201</v>
      </c>
      <c r="B1303" s="1">
        <v>12011010</v>
      </c>
      <c r="C1303" s="1">
        <v>52210</v>
      </c>
      <c r="D1303" s="1">
        <v>520</v>
      </c>
      <c r="F1303" s="25">
        <v>52210</v>
      </c>
      <c r="G1303" s="25" t="s">
        <v>114</v>
      </c>
      <c r="H1303" s="29">
        <v>175000</v>
      </c>
      <c r="I1303" s="29">
        <v>175000</v>
      </c>
      <c r="J1303" s="29">
        <v>160000</v>
      </c>
      <c r="K1303" s="29">
        <v>135000</v>
      </c>
      <c r="L1303" s="29">
        <v>160000</v>
      </c>
      <c r="M1303" s="29">
        <v>275000</v>
      </c>
      <c r="N1303" s="29">
        <v>175000</v>
      </c>
      <c r="O1303" s="29">
        <v>89000</v>
      </c>
      <c r="P1303" s="29">
        <v>89000</v>
      </c>
      <c r="Q1303" s="29">
        <v>89000</v>
      </c>
      <c r="R1303" s="29">
        <v>0</v>
      </c>
      <c r="S1303" s="29">
        <v>0</v>
      </c>
      <c r="T1303" s="29">
        <v>0</v>
      </c>
      <c r="U1303" s="29">
        <v>0</v>
      </c>
    </row>
    <row r="1304" spans="1:21" x14ac:dyDescent="0.2">
      <c r="A1304" s="1">
        <v>201</v>
      </c>
      <c r="B1304" s="1">
        <v>12011010</v>
      </c>
      <c r="C1304" s="1">
        <v>52220</v>
      </c>
      <c r="D1304" s="1">
        <v>520</v>
      </c>
      <c r="F1304" s="25">
        <v>52220</v>
      </c>
      <c r="G1304" s="25" t="s">
        <v>115</v>
      </c>
      <c r="H1304" s="29">
        <v>575000</v>
      </c>
      <c r="I1304" s="29">
        <v>430583</v>
      </c>
      <c r="J1304" s="29">
        <v>450000</v>
      </c>
      <c r="K1304" s="29">
        <v>440000</v>
      </c>
      <c r="L1304" s="29">
        <v>440000</v>
      </c>
      <c r="M1304" s="29">
        <v>385000</v>
      </c>
      <c r="N1304" s="29">
        <v>410000</v>
      </c>
      <c r="O1304" s="29">
        <v>419481</v>
      </c>
      <c r="P1304" s="29">
        <v>419481</v>
      </c>
      <c r="Q1304" s="29">
        <v>419481</v>
      </c>
      <c r="R1304" s="29">
        <v>0</v>
      </c>
      <c r="S1304" s="29">
        <v>0</v>
      </c>
      <c r="T1304" s="29">
        <v>0</v>
      </c>
      <c r="U1304" s="29">
        <v>0</v>
      </c>
    </row>
    <row r="1305" spans="1:21" x14ac:dyDescent="0.2">
      <c r="A1305" s="1">
        <v>201</v>
      </c>
      <c r="B1305" s="1">
        <v>12011010</v>
      </c>
      <c r="C1305" s="1">
        <v>52250</v>
      </c>
      <c r="D1305" s="1">
        <v>520</v>
      </c>
      <c r="F1305" s="25">
        <v>52250</v>
      </c>
      <c r="G1305" s="25" t="s">
        <v>116</v>
      </c>
      <c r="H1305" s="29">
        <v>20000</v>
      </c>
      <c r="I1305" s="29">
        <v>20000</v>
      </c>
      <c r="J1305" s="29">
        <v>15000</v>
      </c>
      <c r="K1305" s="29">
        <v>15000</v>
      </c>
      <c r="L1305" s="29">
        <v>15000</v>
      </c>
      <c r="M1305" s="29">
        <v>15000</v>
      </c>
      <c r="N1305" s="29">
        <v>16500</v>
      </c>
      <c r="O1305" s="29">
        <v>16500</v>
      </c>
      <c r="P1305" s="29">
        <v>19000</v>
      </c>
      <c r="Q1305" s="29">
        <v>19000</v>
      </c>
      <c r="R1305" s="29">
        <v>0</v>
      </c>
      <c r="S1305" s="29">
        <v>0</v>
      </c>
      <c r="T1305" s="29">
        <v>0</v>
      </c>
      <c r="U1305" s="29">
        <v>0</v>
      </c>
    </row>
    <row r="1306" spans="1:21" x14ac:dyDescent="0.2">
      <c r="A1306" s="1">
        <v>201</v>
      </c>
      <c r="B1306" s="1">
        <v>12011010</v>
      </c>
      <c r="C1306" s="1">
        <v>52260</v>
      </c>
      <c r="D1306" s="1">
        <v>520</v>
      </c>
      <c r="F1306" s="25">
        <v>52260</v>
      </c>
      <c r="G1306" s="25" t="s">
        <v>87</v>
      </c>
      <c r="H1306" s="29">
        <v>48200</v>
      </c>
      <c r="I1306" s="29">
        <v>48200</v>
      </c>
      <c r="J1306" s="29">
        <v>48200</v>
      </c>
      <c r="K1306" s="29">
        <v>48200</v>
      </c>
      <c r="L1306" s="29">
        <v>48200</v>
      </c>
      <c r="M1306" s="29">
        <v>48200</v>
      </c>
      <c r="N1306" s="29">
        <v>50000</v>
      </c>
      <c r="O1306" s="29">
        <v>50000</v>
      </c>
      <c r="P1306" s="29">
        <v>50000</v>
      </c>
      <c r="Q1306" s="29">
        <v>30000</v>
      </c>
      <c r="R1306" s="29">
        <v>0</v>
      </c>
      <c r="S1306" s="29">
        <v>0</v>
      </c>
      <c r="T1306" s="29">
        <v>0</v>
      </c>
      <c r="U1306" s="29">
        <v>0</v>
      </c>
    </row>
    <row r="1307" spans="1:21" x14ac:dyDescent="0.2">
      <c r="A1307" s="1">
        <v>201</v>
      </c>
      <c r="B1307" s="1">
        <v>12011010</v>
      </c>
      <c r="C1307" s="1">
        <v>52290</v>
      </c>
      <c r="D1307" s="1">
        <v>520</v>
      </c>
      <c r="F1307" s="25">
        <v>52290</v>
      </c>
      <c r="G1307" s="25" t="s">
        <v>117</v>
      </c>
      <c r="H1307" s="29">
        <v>8000</v>
      </c>
      <c r="I1307" s="29">
        <v>8000</v>
      </c>
      <c r="J1307" s="29">
        <v>10000</v>
      </c>
      <c r="K1307" s="29">
        <v>12000</v>
      </c>
      <c r="L1307" s="29">
        <v>12000</v>
      </c>
      <c r="M1307" s="29">
        <v>12000</v>
      </c>
      <c r="N1307" s="29">
        <v>12000</v>
      </c>
      <c r="O1307" s="29">
        <v>12000</v>
      </c>
      <c r="P1307" s="29">
        <v>13500</v>
      </c>
      <c r="Q1307" s="29">
        <v>13500</v>
      </c>
      <c r="R1307" s="29">
        <v>0</v>
      </c>
      <c r="S1307" s="29">
        <v>0</v>
      </c>
      <c r="T1307" s="29">
        <v>0</v>
      </c>
      <c r="U1307" s="29">
        <v>0</v>
      </c>
    </row>
    <row r="1308" spans="1:21" x14ac:dyDescent="0.2">
      <c r="A1308" s="1">
        <v>201</v>
      </c>
      <c r="B1308" s="1">
        <v>12011010</v>
      </c>
      <c r="C1308" s="1">
        <v>53330</v>
      </c>
      <c r="D1308" s="1">
        <v>530</v>
      </c>
      <c r="F1308" s="25">
        <v>53330</v>
      </c>
      <c r="G1308" s="25" t="s">
        <v>33</v>
      </c>
      <c r="H1308" s="29">
        <v>4293</v>
      </c>
      <c r="I1308" s="29">
        <v>4743</v>
      </c>
      <c r="J1308" s="29">
        <v>4743</v>
      </c>
      <c r="K1308" s="29">
        <v>4743</v>
      </c>
      <c r="L1308" s="29">
        <v>4743</v>
      </c>
      <c r="M1308" s="29">
        <v>4743</v>
      </c>
      <c r="N1308" s="29">
        <v>5000</v>
      </c>
      <c r="O1308" s="29">
        <v>5000</v>
      </c>
      <c r="P1308" s="29">
        <v>5000</v>
      </c>
      <c r="Q1308" s="29">
        <v>5000</v>
      </c>
      <c r="R1308" s="29">
        <v>30000</v>
      </c>
      <c r="S1308" s="29">
        <v>30000</v>
      </c>
      <c r="T1308" s="29">
        <v>30000</v>
      </c>
      <c r="U1308" s="29">
        <v>30000</v>
      </c>
    </row>
    <row r="1309" spans="1:21" x14ac:dyDescent="0.2">
      <c r="A1309" s="1">
        <v>201</v>
      </c>
      <c r="B1309" s="1">
        <v>12011010</v>
      </c>
      <c r="C1309" s="1">
        <v>55530</v>
      </c>
      <c r="D1309" s="1">
        <v>550</v>
      </c>
      <c r="F1309" s="25">
        <v>55530</v>
      </c>
      <c r="G1309" s="25" t="s">
        <v>37</v>
      </c>
      <c r="H1309" s="29">
        <v>0</v>
      </c>
      <c r="I1309" s="29">
        <v>0</v>
      </c>
      <c r="J1309" s="29">
        <v>0</v>
      </c>
      <c r="K1309" s="29">
        <v>0</v>
      </c>
      <c r="L1309" s="29">
        <v>0</v>
      </c>
      <c r="M1309" s="29">
        <v>0</v>
      </c>
      <c r="N1309" s="29">
        <v>0</v>
      </c>
      <c r="O1309" s="29">
        <v>0</v>
      </c>
      <c r="P1309" s="29">
        <v>0</v>
      </c>
      <c r="Q1309" s="29">
        <v>0</v>
      </c>
      <c r="R1309" s="29">
        <v>0</v>
      </c>
      <c r="S1309" s="29">
        <v>0</v>
      </c>
      <c r="T1309" s="29">
        <v>0</v>
      </c>
      <c r="U1309" s="29">
        <v>0</v>
      </c>
    </row>
    <row r="1310" spans="1:21" x14ac:dyDescent="0.2">
      <c r="A1310" s="1">
        <v>201</v>
      </c>
      <c r="B1310" s="1">
        <v>12011010</v>
      </c>
      <c r="C1310" s="1">
        <v>55560</v>
      </c>
      <c r="D1310" s="1">
        <v>550</v>
      </c>
      <c r="F1310" s="25">
        <v>55560</v>
      </c>
      <c r="G1310" s="25" t="s">
        <v>90</v>
      </c>
      <c r="H1310" s="29">
        <v>0</v>
      </c>
      <c r="I1310" s="29">
        <v>0</v>
      </c>
      <c r="J1310" s="29">
        <v>0</v>
      </c>
      <c r="K1310" s="29">
        <v>0</v>
      </c>
      <c r="L1310" s="29">
        <v>0</v>
      </c>
      <c r="M1310" s="29">
        <v>0</v>
      </c>
      <c r="N1310" s="29">
        <v>0</v>
      </c>
      <c r="O1310" s="29">
        <v>0</v>
      </c>
      <c r="P1310" s="29">
        <v>0</v>
      </c>
      <c r="Q1310" s="29">
        <v>0</v>
      </c>
      <c r="R1310" s="29">
        <v>0</v>
      </c>
      <c r="S1310" s="29">
        <v>0</v>
      </c>
      <c r="T1310" s="29">
        <v>0</v>
      </c>
      <c r="U1310" s="29">
        <v>0</v>
      </c>
    </row>
    <row r="1311" spans="1:21" x14ac:dyDescent="0.2">
      <c r="A1311" s="1">
        <v>201</v>
      </c>
      <c r="B1311" s="1">
        <v>12011010</v>
      </c>
      <c r="C1311" s="1">
        <v>55579</v>
      </c>
      <c r="D1311" s="1">
        <v>550</v>
      </c>
      <c r="F1311" s="25">
        <v>55579</v>
      </c>
      <c r="G1311" s="25" t="s">
        <v>84</v>
      </c>
      <c r="H1311" s="29">
        <v>0</v>
      </c>
      <c r="I1311" s="29">
        <v>0</v>
      </c>
      <c r="J1311" s="29">
        <v>0</v>
      </c>
      <c r="K1311" s="29">
        <v>0</v>
      </c>
      <c r="L1311" s="29">
        <v>0</v>
      </c>
      <c r="M1311" s="29">
        <v>0</v>
      </c>
      <c r="N1311" s="29">
        <v>0</v>
      </c>
      <c r="O1311" s="29">
        <v>0</v>
      </c>
      <c r="P1311" s="29">
        <v>0</v>
      </c>
      <c r="Q1311" s="29">
        <v>0</v>
      </c>
      <c r="R1311" s="29">
        <v>0</v>
      </c>
      <c r="S1311" s="29">
        <v>0</v>
      </c>
      <c r="T1311" s="29">
        <v>0</v>
      </c>
      <c r="U1311" s="29">
        <v>0</v>
      </c>
    </row>
    <row r="1312" spans="1:21" x14ac:dyDescent="0.2">
      <c r="A1312" s="1">
        <v>201</v>
      </c>
      <c r="B1312" s="1">
        <v>12011010</v>
      </c>
      <c r="C1312" s="1">
        <v>55586</v>
      </c>
      <c r="D1312" s="1">
        <v>550</v>
      </c>
      <c r="F1312" s="25">
        <v>55586</v>
      </c>
      <c r="G1312" s="25" t="s">
        <v>243</v>
      </c>
      <c r="H1312" s="29">
        <v>140000</v>
      </c>
      <c r="I1312" s="29">
        <v>140000</v>
      </c>
      <c r="J1312" s="29">
        <v>125000</v>
      </c>
      <c r="K1312" s="29">
        <v>125000</v>
      </c>
      <c r="L1312" s="29">
        <v>125000</v>
      </c>
      <c r="M1312" s="29">
        <v>125000</v>
      </c>
      <c r="N1312" s="29">
        <v>125000</v>
      </c>
      <c r="O1312" s="29">
        <v>125000</v>
      </c>
      <c r="P1312" s="29">
        <v>145600</v>
      </c>
      <c r="Q1312" s="29">
        <v>145600</v>
      </c>
      <c r="R1312" s="29">
        <v>133000</v>
      </c>
      <c r="S1312" s="29">
        <v>119000</v>
      </c>
      <c r="T1312" s="29">
        <v>119000</v>
      </c>
      <c r="U1312" s="29">
        <v>119000</v>
      </c>
    </row>
    <row r="1313" spans="1:21" x14ac:dyDescent="0.2">
      <c r="A1313" s="1">
        <v>201</v>
      </c>
      <c r="B1313" s="1">
        <v>12011010</v>
      </c>
      <c r="C1313" s="1">
        <v>56655</v>
      </c>
      <c r="D1313" s="1">
        <v>560</v>
      </c>
      <c r="F1313" s="25">
        <v>56655</v>
      </c>
      <c r="G1313" s="25" t="s">
        <v>40</v>
      </c>
      <c r="H1313" s="29">
        <v>4775</v>
      </c>
      <c r="I1313" s="29">
        <v>4775</v>
      </c>
      <c r="J1313" s="29">
        <v>4775</v>
      </c>
      <c r="K1313" s="29">
        <v>2500</v>
      </c>
      <c r="L1313" s="29">
        <v>2500</v>
      </c>
      <c r="M1313" s="29">
        <v>2500</v>
      </c>
      <c r="N1313" s="29">
        <v>2500</v>
      </c>
      <c r="O1313" s="29">
        <v>2500</v>
      </c>
      <c r="P1313" s="29">
        <v>2500</v>
      </c>
      <c r="Q1313" s="29">
        <v>2500</v>
      </c>
      <c r="R1313" s="29">
        <v>20310</v>
      </c>
      <c r="S1313" s="29">
        <v>20310</v>
      </c>
      <c r="T1313" s="29">
        <v>20310</v>
      </c>
      <c r="U1313" s="29">
        <v>20310</v>
      </c>
    </row>
    <row r="1314" spans="1:21" x14ac:dyDescent="0.2">
      <c r="A1314" s="1">
        <v>201</v>
      </c>
      <c r="B1314" s="1">
        <v>12011010</v>
      </c>
      <c r="C1314" s="1">
        <v>56662</v>
      </c>
      <c r="D1314" s="1">
        <v>560</v>
      </c>
      <c r="F1314" s="25">
        <v>56662</v>
      </c>
      <c r="G1314" s="25" t="s">
        <v>42</v>
      </c>
      <c r="H1314" s="29">
        <v>0</v>
      </c>
      <c r="I1314" s="29">
        <v>0</v>
      </c>
      <c r="J1314" s="29">
        <v>0</v>
      </c>
      <c r="K1314" s="29">
        <v>0</v>
      </c>
      <c r="L1314" s="29">
        <v>0</v>
      </c>
      <c r="M1314" s="29">
        <v>0</v>
      </c>
      <c r="N1314" s="29">
        <v>0</v>
      </c>
      <c r="O1314" s="29">
        <v>0</v>
      </c>
      <c r="P1314" s="29">
        <v>30000</v>
      </c>
      <c r="Q1314" s="29">
        <v>30000</v>
      </c>
      <c r="R1314" s="29">
        <v>30000</v>
      </c>
      <c r="S1314" s="29">
        <v>30000</v>
      </c>
      <c r="T1314" s="29">
        <v>30000</v>
      </c>
      <c r="U1314" s="29">
        <v>30000</v>
      </c>
    </row>
    <row r="1315" spans="1:21" x14ac:dyDescent="0.2">
      <c r="A1315" s="1">
        <v>201</v>
      </c>
      <c r="B1315" s="1">
        <v>12011010</v>
      </c>
      <c r="C1315" s="1">
        <v>56677</v>
      </c>
      <c r="D1315" s="1">
        <v>560</v>
      </c>
      <c r="F1315" s="25">
        <v>56677</v>
      </c>
      <c r="G1315" s="25" t="s">
        <v>44</v>
      </c>
      <c r="H1315" s="29">
        <v>0</v>
      </c>
      <c r="I1315" s="29">
        <v>0</v>
      </c>
      <c r="J1315" s="29">
        <v>0</v>
      </c>
      <c r="K1315" s="29">
        <v>0</v>
      </c>
      <c r="L1315" s="29">
        <v>0</v>
      </c>
      <c r="M1315" s="29">
        <v>0</v>
      </c>
      <c r="N1315" s="29">
        <v>0</v>
      </c>
      <c r="O1315" s="29">
        <v>0</v>
      </c>
      <c r="P1315" s="29">
        <v>0</v>
      </c>
      <c r="Q1315" s="29">
        <v>0</v>
      </c>
      <c r="R1315" s="29">
        <v>130000</v>
      </c>
      <c r="S1315" s="29">
        <v>130000</v>
      </c>
      <c r="T1315" s="29">
        <v>130000</v>
      </c>
      <c r="U1315" s="29">
        <v>130000</v>
      </c>
    </row>
    <row r="1316" spans="1:21" x14ac:dyDescent="0.2">
      <c r="A1316" s="1">
        <v>201</v>
      </c>
      <c r="B1316" s="1">
        <v>12011010</v>
      </c>
      <c r="C1316" s="1">
        <v>56694</v>
      </c>
      <c r="D1316" s="1">
        <v>560</v>
      </c>
      <c r="F1316" s="25">
        <v>56694</v>
      </c>
      <c r="G1316" s="25" t="s">
        <v>45</v>
      </c>
      <c r="H1316" s="29">
        <v>926249</v>
      </c>
      <c r="I1316" s="29">
        <v>934249</v>
      </c>
      <c r="J1316" s="29">
        <v>900000</v>
      </c>
      <c r="K1316" s="29">
        <v>900000</v>
      </c>
      <c r="L1316" s="29">
        <v>1066000</v>
      </c>
      <c r="M1316" s="29">
        <v>1066000</v>
      </c>
      <c r="N1316" s="29">
        <v>340700</v>
      </c>
      <c r="O1316" s="29">
        <v>288773</v>
      </c>
      <c r="P1316" s="29">
        <v>320773</v>
      </c>
      <c r="Q1316" s="29">
        <v>300000</v>
      </c>
      <c r="R1316" s="29">
        <v>100000</v>
      </c>
      <c r="S1316" s="29">
        <v>150000</v>
      </c>
      <c r="T1316" s="29">
        <v>150000</v>
      </c>
      <c r="U1316" s="29">
        <v>175000</v>
      </c>
    </row>
    <row r="1317" spans="1:21" x14ac:dyDescent="0.2">
      <c r="A1317" s="1">
        <v>201</v>
      </c>
      <c r="B1317" s="1">
        <v>12011010</v>
      </c>
      <c r="C1317" s="1">
        <v>56695</v>
      </c>
      <c r="D1317" s="1">
        <v>560</v>
      </c>
      <c r="F1317" s="25">
        <v>56695</v>
      </c>
      <c r="G1317" s="25" t="s">
        <v>74</v>
      </c>
      <c r="H1317" s="29">
        <v>0</v>
      </c>
      <c r="I1317" s="29">
        <v>0</v>
      </c>
      <c r="J1317" s="29">
        <v>0</v>
      </c>
      <c r="K1317" s="29">
        <v>0</v>
      </c>
      <c r="L1317" s="29">
        <v>0</v>
      </c>
      <c r="M1317" s="29">
        <v>0</v>
      </c>
      <c r="N1317" s="29">
        <v>0</v>
      </c>
      <c r="O1317" s="29">
        <v>0</v>
      </c>
      <c r="P1317" s="29">
        <v>0</v>
      </c>
      <c r="Q1317" s="29">
        <v>0</v>
      </c>
      <c r="R1317" s="29">
        <v>55000</v>
      </c>
      <c r="S1317" s="29">
        <v>55000</v>
      </c>
      <c r="T1317" s="29">
        <v>55000</v>
      </c>
      <c r="U1317" s="29">
        <v>55000</v>
      </c>
    </row>
    <row r="1318" spans="1:21" x14ac:dyDescent="0.2">
      <c r="A1318" s="1">
        <v>201</v>
      </c>
      <c r="B1318" s="1">
        <v>12011010</v>
      </c>
      <c r="C1318" s="1">
        <v>56696</v>
      </c>
      <c r="D1318" s="1">
        <v>560</v>
      </c>
      <c r="F1318" s="25">
        <v>56696</v>
      </c>
      <c r="G1318" s="25" t="s">
        <v>46</v>
      </c>
      <c r="H1318" s="29">
        <v>0</v>
      </c>
      <c r="I1318" s="29">
        <v>0</v>
      </c>
      <c r="J1318" s="29">
        <v>0</v>
      </c>
      <c r="K1318" s="29">
        <v>0</v>
      </c>
      <c r="L1318" s="29">
        <v>0</v>
      </c>
      <c r="M1318" s="29">
        <v>0</v>
      </c>
      <c r="N1318" s="29">
        <v>25300</v>
      </c>
      <c r="O1318" s="29">
        <v>25300</v>
      </c>
      <c r="P1318" s="29">
        <v>25300</v>
      </c>
      <c r="Q1318" s="29">
        <v>0</v>
      </c>
      <c r="R1318" s="29">
        <v>0</v>
      </c>
      <c r="S1318" s="29">
        <v>0</v>
      </c>
      <c r="T1318" s="29">
        <v>0</v>
      </c>
      <c r="U1318" s="29">
        <v>0</v>
      </c>
    </row>
    <row r="1319" spans="1:21" x14ac:dyDescent="0.2">
      <c r="A1319" s="1">
        <v>201</v>
      </c>
      <c r="B1319" s="1">
        <v>12011010</v>
      </c>
      <c r="C1319" s="1">
        <v>56699</v>
      </c>
      <c r="D1319" s="1">
        <v>560</v>
      </c>
      <c r="F1319" s="25">
        <v>56699</v>
      </c>
      <c r="G1319" s="25" t="s">
        <v>79</v>
      </c>
      <c r="H1319" s="29">
        <v>0</v>
      </c>
      <c r="I1319" s="29">
        <v>0</v>
      </c>
      <c r="J1319" s="29">
        <v>0</v>
      </c>
      <c r="K1319" s="29">
        <v>0</v>
      </c>
      <c r="L1319" s="29">
        <v>0</v>
      </c>
      <c r="M1319" s="29">
        <v>0</v>
      </c>
      <c r="N1319" s="29">
        <v>0</v>
      </c>
      <c r="O1319" s="29">
        <v>0</v>
      </c>
      <c r="P1319" s="29">
        <v>0</v>
      </c>
      <c r="Q1319" s="29">
        <v>0</v>
      </c>
      <c r="R1319" s="29">
        <v>0</v>
      </c>
      <c r="S1319" s="29">
        <v>0</v>
      </c>
      <c r="T1319" s="29">
        <v>0</v>
      </c>
      <c r="U1319" s="29">
        <v>10000</v>
      </c>
    </row>
    <row r="1320" spans="1:21" ht="15" thickBot="1" x14ac:dyDescent="0.25">
      <c r="A1320" s="1" t="s">
        <v>47</v>
      </c>
    </row>
    <row r="1321" spans="1:21" ht="15" thickTop="1" x14ac:dyDescent="0.2">
      <c r="A1321" s="1" t="s">
        <v>47</v>
      </c>
      <c r="B1321" s="1">
        <v>12011010</v>
      </c>
      <c r="C1321" s="31"/>
      <c r="D1321" s="31"/>
      <c r="E1321" s="31"/>
      <c r="F1321" s="32" t="s">
        <v>287</v>
      </c>
      <c r="G1321" s="32"/>
      <c r="H1321" s="33">
        <f>SUM(H1295:H1320)</f>
        <v>4060766</v>
      </c>
      <c r="I1321" s="33">
        <f t="shared" ref="I1321:S1321" si="265">SUM(I1295:I1320)</f>
        <v>3599325</v>
      </c>
      <c r="J1321" s="33">
        <f t="shared" si="265"/>
        <v>3565443</v>
      </c>
      <c r="K1321" s="33">
        <f t="shared" si="265"/>
        <v>3609563</v>
      </c>
      <c r="L1321" s="33">
        <f t="shared" si="265"/>
        <v>3785402</v>
      </c>
      <c r="M1321" s="33">
        <f t="shared" si="265"/>
        <v>3920930</v>
      </c>
      <c r="N1321" s="33">
        <f t="shared" si="265"/>
        <v>2957330</v>
      </c>
      <c r="O1321" s="33">
        <f t="shared" si="265"/>
        <v>2889160</v>
      </c>
      <c r="P1321" s="33">
        <f t="shared" si="265"/>
        <v>3015165</v>
      </c>
      <c r="Q1321" s="33">
        <f t="shared" si="265"/>
        <v>2941781</v>
      </c>
      <c r="R1321" s="33">
        <f t="shared" si="265"/>
        <v>2533423</v>
      </c>
      <c r="S1321" s="33">
        <f t="shared" si="265"/>
        <v>2251439</v>
      </c>
      <c r="T1321" s="33">
        <f t="shared" ref="T1321" si="266">SUM(T1295:T1320)</f>
        <v>2251088</v>
      </c>
      <c r="U1321" s="33">
        <f t="shared" ref="U1321" si="267">SUM(U1295:U1320)</f>
        <v>2360964</v>
      </c>
    </row>
    <row r="1323" spans="1:21" x14ac:dyDescent="0.2">
      <c r="A1323" s="1" t="s">
        <v>47</v>
      </c>
      <c r="F1323" s="28" t="s">
        <v>288</v>
      </c>
    </row>
    <row r="1324" spans="1:21" x14ac:dyDescent="0.2">
      <c r="A1324" s="1">
        <v>201</v>
      </c>
      <c r="B1324" s="1">
        <v>12011110</v>
      </c>
      <c r="C1324" s="1">
        <v>55570</v>
      </c>
      <c r="D1324" s="1">
        <v>550</v>
      </c>
      <c r="F1324" s="25">
        <v>55570</v>
      </c>
      <c r="G1324" s="25" t="s">
        <v>232</v>
      </c>
      <c r="H1324" s="29">
        <v>0</v>
      </c>
      <c r="I1324" s="29">
        <v>0</v>
      </c>
      <c r="J1324" s="29">
        <v>0</v>
      </c>
      <c r="K1324" s="29">
        <v>0</v>
      </c>
      <c r="L1324" s="29">
        <v>25000</v>
      </c>
      <c r="M1324" s="29">
        <v>25000</v>
      </c>
      <c r="N1324" s="29">
        <v>25000</v>
      </c>
      <c r="O1324" s="29">
        <v>25000</v>
      </c>
      <c r="P1324" s="29">
        <v>25000</v>
      </c>
      <c r="Q1324" s="29">
        <v>10000</v>
      </c>
      <c r="R1324" s="29">
        <v>10000</v>
      </c>
      <c r="S1324" s="29">
        <v>0</v>
      </c>
      <c r="T1324" s="29">
        <v>0</v>
      </c>
      <c r="U1324" s="29">
        <v>0</v>
      </c>
    </row>
    <row r="1325" spans="1:21" x14ac:dyDescent="0.2">
      <c r="A1325" s="1">
        <v>201</v>
      </c>
      <c r="B1325" s="1">
        <v>12011110</v>
      </c>
      <c r="C1325" s="1">
        <v>56623</v>
      </c>
      <c r="D1325" s="1">
        <v>560</v>
      </c>
      <c r="F1325" s="25">
        <v>56623</v>
      </c>
      <c r="G1325" s="25" t="s">
        <v>96</v>
      </c>
      <c r="H1325" s="29">
        <v>0</v>
      </c>
      <c r="I1325" s="29">
        <v>0</v>
      </c>
      <c r="J1325" s="29">
        <v>0</v>
      </c>
      <c r="K1325" s="29">
        <v>0</v>
      </c>
      <c r="L1325" s="29">
        <v>25000</v>
      </c>
      <c r="M1325" s="29">
        <v>25000</v>
      </c>
      <c r="N1325" s="29">
        <v>25000</v>
      </c>
      <c r="O1325" s="29">
        <v>25000</v>
      </c>
      <c r="P1325" s="29">
        <v>25000</v>
      </c>
      <c r="Q1325" s="29">
        <v>10000</v>
      </c>
      <c r="R1325" s="29">
        <v>10000</v>
      </c>
      <c r="S1325" s="29">
        <v>20000</v>
      </c>
      <c r="T1325" s="29">
        <v>20000</v>
      </c>
      <c r="U1325" s="29">
        <v>30000</v>
      </c>
    </row>
    <row r="1326" spans="1:21" ht="15" thickBot="1" x14ac:dyDescent="0.25">
      <c r="A1326" s="1" t="s">
        <v>47</v>
      </c>
    </row>
    <row r="1327" spans="1:21" ht="15" thickTop="1" x14ac:dyDescent="0.2">
      <c r="A1327" s="1" t="s">
        <v>47</v>
      </c>
      <c r="B1327" s="1">
        <v>12011110</v>
      </c>
      <c r="C1327" s="31"/>
      <c r="D1327" s="31"/>
      <c r="E1327" s="31"/>
      <c r="F1327" s="32" t="s">
        <v>289</v>
      </c>
      <c r="G1327" s="32"/>
      <c r="H1327" s="33">
        <f>SUM(H1324:H1326)</f>
        <v>0</v>
      </c>
      <c r="I1327" s="33">
        <f t="shared" ref="I1327:S1327" si="268">SUM(I1324:I1326)</f>
        <v>0</v>
      </c>
      <c r="J1327" s="33">
        <f t="shared" si="268"/>
        <v>0</v>
      </c>
      <c r="K1327" s="33">
        <f t="shared" si="268"/>
        <v>0</v>
      </c>
      <c r="L1327" s="33">
        <f t="shared" si="268"/>
        <v>50000</v>
      </c>
      <c r="M1327" s="33">
        <f t="shared" si="268"/>
        <v>50000</v>
      </c>
      <c r="N1327" s="33">
        <f t="shared" si="268"/>
        <v>50000</v>
      </c>
      <c r="O1327" s="33">
        <f t="shared" si="268"/>
        <v>50000</v>
      </c>
      <c r="P1327" s="33">
        <f t="shared" si="268"/>
        <v>50000</v>
      </c>
      <c r="Q1327" s="33">
        <f t="shared" si="268"/>
        <v>20000</v>
      </c>
      <c r="R1327" s="33">
        <f t="shared" si="268"/>
        <v>20000</v>
      </c>
      <c r="S1327" s="33">
        <f t="shared" si="268"/>
        <v>20000</v>
      </c>
      <c r="T1327" s="33">
        <f t="shared" ref="T1327" si="269">SUM(T1324:T1326)</f>
        <v>20000</v>
      </c>
      <c r="U1327" s="33">
        <f t="shared" ref="U1327" si="270">SUM(U1324:U1326)</f>
        <v>30000</v>
      </c>
    </row>
    <row r="1329" spans="1:21" x14ac:dyDescent="0.2">
      <c r="A1329" s="1" t="s">
        <v>47</v>
      </c>
      <c r="F1329" s="27" t="s">
        <v>229</v>
      </c>
      <c r="G1329" s="1"/>
    </row>
    <row r="1330" spans="1:21" x14ac:dyDescent="0.2">
      <c r="A1330" s="1">
        <v>201</v>
      </c>
      <c r="B1330" s="1">
        <v>12011150</v>
      </c>
      <c r="C1330" s="1">
        <v>55570</v>
      </c>
      <c r="D1330" s="1">
        <v>550</v>
      </c>
      <c r="F1330" s="1">
        <v>55570</v>
      </c>
      <c r="G1330" s="1" t="s">
        <v>232</v>
      </c>
      <c r="H1330" s="29">
        <v>0</v>
      </c>
      <c r="I1330" s="29">
        <v>0</v>
      </c>
      <c r="J1330" s="29">
        <v>0</v>
      </c>
      <c r="K1330" s="29">
        <v>0</v>
      </c>
      <c r="L1330" s="29">
        <v>0</v>
      </c>
      <c r="M1330" s="29">
        <v>0</v>
      </c>
      <c r="N1330" s="29">
        <v>0</v>
      </c>
      <c r="O1330" s="29">
        <v>0</v>
      </c>
      <c r="P1330" s="29">
        <v>0</v>
      </c>
      <c r="Q1330" s="29">
        <v>0</v>
      </c>
      <c r="R1330" s="29">
        <v>0</v>
      </c>
      <c r="S1330" s="29">
        <v>0</v>
      </c>
      <c r="T1330" s="29">
        <v>0</v>
      </c>
      <c r="U1330" s="29">
        <v>0</v>
      </c>
    </row>
    <row r="1331" spans="1:21" x14ac:dyDescent="0.2">
      <c r="A1331" s="1">
        <v>201</v>
      </c>
      <c r="B1331" s="1">
        <v>12011150</v>
      </c>
      <c r="C1331" s="1">
        <v>56623</v>
      </c>
      <c r="D1331" s="1">
        <v>560</v>
      </c>
      <c r="F1331" s="1">
        <v>56623</v>
      </c>
      <c r="G1331" s="1" t="s">
        <v>96</v>
      </c>
      <c r="H1331" s="29">
        <v>0</v>
      </c>
      <c r="I1331" s="29">
        <v>0</v>
      </c>
      <c r="J1331" s="29">
        <v>0</v>
      </c>
      <c r="K1331" s="29">
        <v>0</v>
      </c>
      <c r="L1331" s="29">
        <v>0</v>
      </c>
      <c r="M1331" s="29">
        <v>0</v>
      </c>
      <c r="N1331" s="29">
        <v>0</v>
      </c>
      <c r="O1331" s="29">
        <v>0</v>
      </c>
      <c r="P1331" s="29">
        <v>0</v>
      </c>
      <c r="Q1331" s="29">
        <v>0</v>
      </c>
      <c r="R1331" s="29">
        <v>0</v>
      </c>
      <c r="S1331" s="29">
        <v>0</v>
      </c>
      <c r="T1331" s="29">
        <v>0</v>
      </c>
      <c r="U1331" s="29">
        <v>0</v>
      </c>
    </row>
    <row r="1332" spans="1:21" ht="15" thickBot="1" x14ac:dyDescent="0.25">
      <c r="A1332" s="1" t="s">
        <v>47</v>
      </c>
      <c r="F1332" s="1"/>
      <c r="G1332" s="1"/>
    </row>
    <row r="1333" spans="1:21" ht="15" thickTop="1" x14ac:dyDescent="0.2">
      <c r="A1333" s="1" t="s">
        <v>47</v>
      </c>
      <c r="B1333" s="1">
        <v>12011150</v>
      </c>
      <c r="C1333" s="31"/>
      <c r="D1333" s="31"/>
      <c r="E1333" s="31"/>
      <c r="F1333" s="31" t="s">
        <v>290</v>
      </c>
      <c r="G1333" s="31"/>
      <c r="H1333" s="33">
        <f>SUM(H1330:H1332)</f>
        <v>0</v>
      </c>
      <c r="I1333" s="33">
        <f t="shared" ref="I1333:S1333" si="271">SUM(I1330:I1332)</f>
        <v>0</v>
      </c>
      <c r="J1333" s="33">
        <f t="shared" si="271"/>
        <v>0</v>
      </c>
      <c r="K1333" s="33">
        <f t="shared" si="271"/>
        <v>0</v>
      </c>
      <c r="L1333" s="33">
        <f t="shared" si="271"/>
        <v>0</v>
      </c>
      <c r="M1333" s="33">
        <f t="shared" si="271"/>
        <v>0</v>
      </c>
      <c r="N1333" s="33">
        <f t="shared" si="271"/>
        <v>0</v>
      </c>
      <c r="O1333" s="33">
        <f t="shared" si="271"/>
        <v>0</v>
      </c>
      <c r="P1333" s="33">
        <f t="shared" si="271"/>
        <v>0</v>
      </c>
      <c r="Q1333" s="33">
        <f t="shared" si="271"/>
        <v>0</v>
      </c>
      <c r="R1333" s="33">
        <f t="shared" si="271"/>
        <v>0</v>
      </c>
      <c r="S1333" s="33">
        <f t="shared" si="271"/>
        <v>0</v>
      </c>
      <c r="T1333" s="33">
        <f t="shared" ref="T1333" si="272">SUM(T1330:T1332)</f>
        <v>0</v>
      </c>
      <c r="U1333" s="33">
        <f t="shared" ref="U1333" si="273">SUM(U1330:U1332)</f>
        <v>0</v>
      </c>
    </row>
    <row r="1335" spans="1:21" x14ac:dyDescent="0.2">
      <c r="A1335" s="1" t="s">
        <v>47</v>
      </c>
      <c r="F1335" s="28" t="s">
        <v>291</v>
      </c>
    </row>
    <row r="1336" spans="1:21" x14ac:dyDescent="0.2">
      <c r="A1336" s="1">
        <v>201</v>
      </c>
      <c r="B1336" s="1">
        <v>12012030</v>
      </c>
      <c r="C1336" s="1">
        <v>54410</v>
      </c>
      <c r="D1336" s="1">
        <v>540</v>
      </c>
      <c r="F1336" s="25">
        <v>54410</v>
      </c>
      <c r="G1336" s="25" t="s">
        <v>35</v>
      </c>
      <c r="H1336" s="29">
        <v>11970</v>
      </c>
      <c r="I1336" s="29">
        <v>11970</v>
      </c>
      <c r="J1336" s="29">
        <v>9576</v>
      </c>
      <c r="K1336" s="29">
        <v>9576</v>
      </c>
      <c r="L1336" s="29">
        <v>9576</v>
      </c>
      <c r="M1336" s="29">
        <v>9576</v>
      </c>
      <c r="N1336" s="29">
        <v>9576</v>
      </c>
      <c r="O1336" s="29">
        <v>9576</v>
      </c>
      <c r="P1336" s="29">
        <v>9576</v>
      </c>
      <c r="Q1336" s="29">
        <v>9576</v>
      </c>
      <c r="R1336" s="29">
        <v>9576</v>
      </c>
      <c r="S1336" s="29">
        <v>9576</v>
      </c>
      <c r="T1336" s="29">
        <v>9576</v>
      </c>
      <c r="U1336" s="29">
        <v>9576</v>
      </c>
    </row>
    <row r="1337" spans="1:21" ht="15" thickBot="1" x14ac:dyDescent="0.25">
      <c r="A1337" s="1" t="s">
        <v>47</v>
      </c>
    </row>
    <row r="1338" spans="1:21" ht="15" thickTop="1" x14ac:dyDescent="0.2">
      <c r="A1338" s="1" t="s">
        <v>47</v>
      </c>
      <c r="B1338" s="1">
        <v>12012030</v>
      </c>
      <c r="C1338" s="31"/>
      <c r="D1338" s="31"/>
      <c r="E1338" s="31"/>
      <c r="F1338" s="32" t="s">
        <v>292</v>
      </c>
      <c r="G1338" s="32"/>
      <c r="H1338" s="33">
        <f>SUM(H1336:H1337)</f>
        <v>11970</v>
      </c>
      <c r="I1338" s="33">
        <f t="shared" ref="I1338:S1338" si="274">SUM(I1336:I1337)</f>
        <v>11970</v>
      </c>
      <c r="J1338" s="33">
        <f t="shared" si="274"/>
        <v>9576</v>
      </c>
      <c r="K1338" s="33">
        <f t="shared" si="274"/>
        <v>9576</v>
      </c>
      <c r="L1338" s="33">
        <f t="shared" si="274"/>
        <v>9576</v>
      </c>
      <c r="M1338" s="33">
        <f t="shared" si="274"/>
        <v>9576</v>
      </c>
      <c r="N1338" s="33">
        <f t="shared" si="274"/>
        <v>9576</v>
      </c>
      <c r="O1338" s="33">
        <f t="shared" si="274"/>
        <v>9576</v>
      </c>
      <c r="P1338" s="33">
        <f t="shared" si="274"/>
        <v>9576</v>
      </c>
      <c r="Q1338" s="33">
        <f t="shared" si="274"/>
        <v>9576</v>
      </c>
      <c r="R1338" s="33">
        <f t="shared" si="274"/>
        <v>9576</v>
      </c>
      <c r="S1338" s="33">
        <f t="shared" si="274"/>
        <v>9576</v>
      </c>
      <c r="T1338" s="33">
        <f t="shared" ref="T1338" si="275">SUM(T1336:T1337)</f>
        <v>9576</v>
      </c>
      <c r="U1338" s="33">
        <f t="shared" ref="U1338" si="276">SUM(U1336:U1337)</f>
        <v>9576</v>
      </c>
    </row>
    <row r="1340" spans="1:21" x14ac:dyDescent="0.2">
      <c r="E1340" s="27" t="s">
        <v>283</v>
      </c>
    </row>
    <row r="1341" spans="1:21" x14ac:dyDescent="0.2">
      <c r="A1341" s="1" t="s">
        <v>47</v>
      </c>
      <c r="F1341" s="28" t="s">
        <v>293</v>
      </c>
    </row>
    <row r="1342" spans="1:21" x14ac:dyDescent="0.2">
      <c r="A1342" s="1">
        <v>201</v>
      </c>
      <c r="B1342" s="1">
        <v>12012040</v>
      </c>
      <c r="C1342" s="1">
        <v>11503</v>
      </c>
      <c r="D1342" s="1">
        <v>560</v>
      </c>
      <c r="F1342" s="25">
        <v>11503</v>
      </c>
      <c r="G1342" s="25" t="s">
        <v>284</v>
      </c>
      <c r="H1342" s="29">
        <v>0</v>
      </c>
      <c r="I1342" s="29">
        <v>0</v>
      </c>
      <c r="J1342" s="29">
        <v>0</v>
      </c>
      <c r="K1342" s="29">
        <v>0</v>
      </c>
      <c r="L1342" s="29">
        <v>0</v>
      </c>
      <c r="M1342" s="29">
        <v>0</v>
      </c>
      <c r="N1342" s="29">
        <v>0</v>
      </c>
      <c r="O1342" s="29">
        <v>0</v>
      </c>
      <c r="P1342" s="29">
        <v>0</v>
      </c>
      <c r="Q1342" s="29">
        <v>0</v>
      </c>
      <c r="R1342" s="29">
        <v>0</v>
      </c>
      <c r="S1342" s="29">
        <v>0</v>
      </c>
      <c r="T1342" s="29">
        <v>0</v>
      </c>
      <c r="U1342" s="29">
        <v>0</v>
      </c>
    </row>
    <row r="1343" spans="1:21" x14ac:dyDescent="0.2">
      <c r="A1343" s="1">
        <v>201</v>
      </c>
      <c r="B1343" s="1">
        <v>12012040</v>
      </c>
      <c r="C1343" s="1">
        <v>50110</v>
      </c>
      <c r="D1343" s="1">
        <v>500</v>
      </c>
      <c r="F1343" s="25">
        <v>50110</v>
      </c>
      <c r="G1343" s="25" t="s">
        <v>28</v>
      </c>
      <c r="H1343" s="29">
        <v>29494091</v>
      </c>
      <c r="I1343" s="29">
        <v>27809334</v>
      </c>
      <c r="J1343" s="29">
        <v>26302523</v>
      </c>
      <c r="K1343" s="29">
        <v>26994925</v>
      </c>
      <c r="L1343" s="29">
        <v>25814779</v>
      </c>
      <c r="M1343" s="29">
        <v>26337616</v>
      </c>
      <c r="N1343" s="29">
        <v>27780678</v>
      </c>
      <c r="O1343" s="29">
        <v>27592355</v>
      </c>
      <c r="P1343" s="29">
        <v>29879832</v>
      </c>
      <c r="Q1343" s="29">
        <v>30569440</v>
      </c>
      <c r="R1343" s="29">
        <v>28094639</v>
      </c>
      <c r="S1343" s="29">
        <v>27817271</v>
      </c>
      <c r="T1343" s="29">
        <v>29448671</v>
      </c>
      <c r="U1343" s="29">
        <v>29334363</v>
      </c>
    </row>
    <row r="1344" spans="1:21" x14ac:dyDescent="0.2">
      <c r="A1344" s="1">
        <v>201</v>
      </c>
      <c r="B1344" s="1">
        <v>12012040</v>
      </c>
      <c r="C1344" s="1">
        <v>50128</v>
      </c>
      <c r="D1344" s="1">
        <v>500</v>
      </c>
      <c r="F1344" s="25">
        <v>50128</v>
      </c>
      <c r="G1344" s="25" t="s">
        <v>29</v>
      </c>
      <c r="H1344" s="30">
        <v>0</v>
      </c>
      <c r="I1344" s="30">
        <v>0</v>
      </c>
      <c r="J1344" s="30">
        <v>0</v>
      </c>
      <c r="K1344" s="30">
        <v>0</v>
      </c>
      <c r="L1344" s="30">
        <v>0</v>
      </c>
      <c r="M1344" s="30">
        <v>0</v>
      </c>
      <c r="N1344" s="30">
        <v>0</v>
      </c>
      <c r="O1344" s="30">
        <v>0</v>
      </c>
      <c r="P1344" s="29">
        <v>0</v>
      </c>
      <c r="Q1344" s="29">
        <v>0</v>
      </c>
      <c r="R1344" s="29">
        <v>0</v>
      </c>
      <c r="S1344" s="29">
        <v>0</v>
      </c>
      <c r="T1344" s="29">
        <v>0</v>
      </c>
      <c r="U1344" s="29">
        <v>0</v>
      </c>
    </row>
    <row r="1345" spans="1:21" x14ac:dyDescent="0.2">
      <c r="A1345" s="1">
        <v>201</v>
      </c>
      <c r="B1345" s="1">
        <v>12012040</v>
      </c>
      <c r="C1345" s="1">
        <v>50130</v>
      </c>
      <c r="D1345" s="1">
        <v>501</v>
      </c>
      <c r="F1345" s="25">
        <v>50130</v>
      </c>
      <c r="G1345" s="25" t="s">
        <v>30</v>
      </c>
      <c r="H1345" s="29">
        <v>3240084</v>
      </c>
      <c r="I1345" s="29">
        <v>2848189</v>
      </c>
      <c r="J1345" s="29">
        <v>2848189</v>
      </c>
      <c r="K1345" s="29">
        <v>3400000</v>
      </c>
      <c r="L1345" s="29">
        <v>3400000</v>
      </c>
      <c r="M1345" s="29">
        <v>3400000</v>
      </c>
      <c r="N1345" s="29">
        <v>2510684</v>
      </c>
      <c r="O1345" s="29">
        <v>3010684</v>
      </c>
      <c r="P1345" s="29">
        <v>3522684</v>
      </c>
      <c r="Q1345" s="29">
        <v>3492684</v>
      </c>
      <c r="R1345" s="29">
        <v>4350000</v>
      </c>
      <c r="S1345" s="29">
        <v>5579888</v>
      </c>
      <c r="T1345" s="29">
        <v>7579888</v>
      </c>
      <c r="U1345" s="29">
        <v>9000000</v>
      </c>
    </row>
    <row r="1346" spans="1:21" x14ac:dyDescent="0.2">
      <c r="A1346" s="1">
        <v>201</v>
      </c>
      <c r="B1346" s="1">
        <v>12012040</v>
      </c>
      <c r="C1346" s="1">
        <v>50130</v>
      </c>
      <c r="D1346" s="1">
        <v>501</v>
      </c>
      <c r="F1346" s="25">
        <v>50130</v>
      </c>
      <c r="G1346" s="25" t="s">
        <v>294</v>
      </c>
      <c r="H1346" s="29">
        <v>0</v>
      </c>
      <c r="I1346" s="29">
        <v>0</v>
      </c>
      <c r="J1346" s="29">
        <v>0</v>
      </c>
      <c r="K1346" s="29">
        <v>0</v>
      </c>
      <c r="L1346" s="29">
        <v>0</v>
      </c>
      <c r="M1346" s="29">
        <v>0</v>
      </c>
      <c r="N1346" s="29">
        <v>0</v>
      </c>
      <c r="O1346" s="29">
        <v>0</v>
      </c>
      <c r="P1346" s="29">
        <v>0</v>
      </c>
      <c r="Q1346" s="29">
        <v>300000</v>
      </c>
      <c r="R1346" s="29">
        <v>550000</v>
      </c>
      <c r="S1346" s="29">
        <v>550000</v>
      </c>
      <c r="T1346" s="29">
        <v>550000</v>
      </c>
      <c r="U1346" s="29">
        <v>550000</v>
      </c>
    </row>
    <row r="1347" spans="1:21" x14ac:dyDescent="0.2">
      <c r="A1347" s="1">
        <v>201</v>
      </c>
      <c r="B1347" s="1">
        <v>12012040</v>
      </c>
      <c r="C1347" s="1">
        <v>50130</v>
      </c>
      <c r="D1347" s="1">
        <v>501</v>
      </c>
      <c r="F1347" s="25">
        <v>50130</v>
      </c>
      <c r="G1347" s="25" t="s">
        <v>295</v>
      </c>
      <c r="H1347" s="29">
        <v>0</v>
      </c>
      <c r="I1347" s="29">
        <v>0</v>
      </c>
      <c r="J1347" s="29">
        <v>0</v>
      </c>
      <c r="K1347" s="29">
        <v>0</v>
      </c>
      <c r="L1347" s="29">
        <v>0</v>
      </c>
      <c r="M1347" s="29">
        <v>0</v>
      </c>
      <c r="N1347" s="29">
        <v>0</v>
      </c>
      <c r="O1347" s="29">
        <v>100000</v>
      </c>
      <c r="P1347" s="29">
        <v>100000</v>
      </c>
      <c r="Q1347" s="29">
        <v>100000</v>
      </c>
      <c r="R1347" s="29">
        <v>100000</v>
      </c>
      <c r="S1347" s="29">
        <v>100000</v>
      </c>
      <c r="T1347" s="29">
        <v>100000</v>
      </c>
      <c r="U1347" s="29">
        <v>100000</v>
      </c>
    </row>
    <row r="1348" spans="1:21" x14ac:dyDescent="0.2">
      <c r="A1348" s="1">
        <v>201</v>
      </c>
      <c r="B1348" s="1">
        <v>12012040</v>
      </c>
      <c r="C1348" s="1">
        <v>50130</v>
      </c>
      <c r="D1348" s="1" t="s">
        <v>54</v>
      </c>
      <c r="F1348" s="25">
        <v>50130</v>
      </c>
      <c r="G1348" s="25" t="s">
        <v>296</v>
      </c>
      <c r="H1348" s="29">
        <v>0</v>
      </c>
      <c r="R1348" s="29">
        <v>0</v>
      </c>
      <c r="S1348" s="29">
        <v>0</v>
      </c>
      <c r="T1348" s="29">
        <v>-2000000</v>
      </c>
      <c r="U1348" s="29">
        <v>0</v>
      </c>
    </row>
    <row r="1349" spans="1:21" x14ac:dyDescent="0.2">
      <c r="A1349" s="1">
        <v>201</v>
      </c>
      <c r="B1349" s="1">
        <v>12012040</v>
      </c>
      <c r="C1349" s="1">
        <v>50132</v>
      </c>
      <c r="D1349" s="1">
        <v>502</v>
      </c>
      <c r="F1349" s="25">
        <v>50132</v>
      </c>
      <c r="G1349" s="25" t="s">
        <v>31</v>
      </c>
      <c r="H1349" s="29">
        <v>0</v>
      </c>
      <c r="I1349" s="29">
        <v>0</v>
      </c>
      <c r="J1349" s="29">
        <v>0</v>
      </c>
      <c r="K1349" s="29">
        <v>0</v>
      </c>
      <c r="L1349" s="29">
        <v>0</v>
      </c>
      <c r="M1349" s="29">
        <v>0</v>
      </c>
      <c r="N1349" s="29">
        <v>0</v>
      </c>
      <c r="O1349" s="29">
        <v>0</v>
      </c>
      <c r="P1349" s="29">
        <v>0</v>
      </c>
      <c r="Q1349" s="29">
        <v>0</v>
      </c>
      <c r="R1349" s="29">
        <v>0</v>
      </c>
      <c r="S1349" s="29">
        <v>0</v>
      </c>
      <c r="T1349" s="29">
        <v>0</v>
      </c>
      <c r="U1349" s="29">
        <v>0</v>
      </c>
    </row>
    <row r="1350" spans="1:21" x14ac:dyDescent="0.2">
      <c r="A1350" s="1">
        <v>201</v>
      </c>
      <c r="B1350" s="1">
        <v>12012040</v>
      </c>
      <c r="C1350" s="1">
        <v>50177</v>
      </c>
      <c r="D1350" s="1">
        <v>502</v>
      </c>
      <c r="F1350" s="25">
        <v>50177</v>
      </c>
      <c r="G1350" s="25" t="s">
        <v>297</v>
      </c>
      <c r="H1350" s="29">
        <v>0</v>
      </c>
      <c r="I1350" s="29">
        <v>0</v>
      </c>
      <c r="J1350" s="29">
        <v>0</v>
      </c>
      <c r="K1350" s="29">
        <v>0</v>
      </c>
      <c r="L1350" s="29">
        <v>1491391</v>
      </c>
      <c r="M1350" s="29">
        <v>1000000</v>
      </c>
      <c r="N1350" s="29">
        <v>500000</v>
      </c>
      <c r="O1350" s="29">
        <v>0</v>
      </c>
      <c r="P1350" s="29">
        <v>0</v>
      </c>
      <c r="Q1350" s="29">
        <v>0</v>
      </c>
      <c r="R1350" s="29">
        <v>0</v>
      </c>
      <c r="S1350" s="29">
        <v>0</v>
      </c>
      <c r="T1350" s="29">
        <v>0</v>
      </c>
      <c r="U1350" s="29">
        <v>0</v>
      </c>
    </row>
    <row r="1351" spans="1:21" x14ac:dyDescent="0.2">
      <c r="A1351" s="1">
        <v>201</v>
      </c>
      <c r="B1351" s="1">
        <v>12012040</v>
      </c>
      <c r="C1351" s="1">
        <v>50180</v>
      </c>
      <c r="D1351" s="1">
        <v>501</v>
      </c>
      <c r="F1351" s="25">
        <v>50180</v>
      </c>
      <c r="G1351" s="25" t="s">
        <v>298</v>
      </c>
      <c r="H1351" s="29">
        <v>0</v>
      </c>
      <c r="I1351" s="29">
        <v>0</v>
      </c>
      <c r="J1351" s="29">
        <v>0</v>
      </c>
      <c r="K1351" s="29">
        <v>0</v>
      </c>
      <c r="L1351" s="29">
        <v>0</v>
      </c>
      <c r="M1351" s="29">
        <v>0</v>
      </c>
      <c r="N1351" s="29">
        <v>0</v>
      </c>
      <c r="O1351" s="29">
        <v>0</v>
      </c>
      <c r="P1351" s="29">
        <v>0</v>
      </c>
      <c r="Q1351" s="29">
        <v>0</v>
      </c>
      <c r="R1351" s="29">
        <v>0</v>
      </c>
      <c r="S1351" s="29">
        <v>0</v>
      </c>
      <c r="T1351" s="29">
        <v>0</v>
      </c>
      <c r="U1351" s="29">
        <v>0</v>
      </c>
    </row>
    <row r="1352" spans="1:21" x14ac:dyDescent="0.2">
      <c r="A1352" s="1">
        <v>201</v>
      </c>
      <c r="B1352" s="1">
        <v>12012040</v>
      </c>
      <c r="C1352" s="1">
        <v>51000</v>
      </c>
      <c r="D1352" s="1">
        <v>580</v>
      </c>
      <c r="F1352" s="25">
        <v>51000</v>
      </c>
      <c r="G1352" s="25" t="s">
        <v>32</v>
      </c>
      <c r="H1352" s="29">
        <v>0</v>
      </c>
      <c r="I1352" s="29">
        <v>0</v>
      </c>
      <c r="J1352" s="29">
        <v>0</v>
      </c>
      <c r="K1352" s="29">
        <v>0</v>
      </c>
      <c r="L1352" s="29">
        <v>0</v>
      </c>
      <c r="M1352" s="29">
        <v>0</v>
      </c>
      <c r="N1352" s="29">
        <v>0</v>
      </c>
      <c r="O1352" s="29">
        <v>0</v>
      </c>
      <c r="P1352" s="29">
        <v>0</v>
      </c>
      <c r="Q1352" s="29">
        <v>0</v>
      </c>
      <c r="R1352" s="29">
        <v>0</v>
      </c>
      <c r="S1352" s="29">
        <v>0</v>
      </c>
      <c r="T1352" s="29">
        <v>0</v>
      </c>
      <c r="U1352" s="29">
        <v>0</v>
      </c>
    </row>
    <row r="1353" spans="1:21" x14ac:dyDescent="0.2">
      <c r="A1353" s="1">
        <v>201</v>
      </c>
      <c r="B1353" s="1">
        <v>12012040</v>
      </c>
      <c r="C1353" s="1">
        <v>51810</v>
      </c>
      <c r="D1353" s="1">
        <v>580</v>
      </c>
      <c r="F1353" s="25">
        <v>51810</v>
      </c>
      <c r="G1353" s="25" t="s">
        <v>299</v>
      </c>
      <c r="H1353" s="29">
        <v>0</v>
      </c>
      <c r="I1353" s="29">
        <v>0</v>
      </c>
      <c r="J1353" s="29">
        <v>0</v>
      </c>
      <c r="K1353" s="29">
        <v>0</v>
      </c>
      <c r="L1353" s="29">
        <v>0</v>
      </c>
      <c r="M1353" s="29">
        <v>0</v>
      </c>
      <c r="N1353" s="29">
        <v>0</v>
      </c>
      <c r="O1353" s="29">
        <v>0</v>
      </c>
      <c r="P1353" s="29">
        <v>0</v>
      </c>
      <c r="Q1353" s="29">
        <v>0</v>
      </c>
      <c r="R1353" s="29">
        <v>0</v>
      </c>
      <c r="S1353" s="29">
        <v>0</v>
      </c>
      <c r="T1353" s="29">
        <v>0</v>
      </c>
      <c r="U1353" s="29">
        <v>0</v>
      </c>
    </row>
    <row r="1354" spans="1:21" x14ac:dyDescent="0.2">
      <c r="A1354" s="1">
        <v>201</v>
      </c>
      <c r="B1354" s="1">
        <v>12012040</v>
      </c>
      <c r="C1354" s="1">
        <v>56695</v>
      </c>
      <c r="D1354" s="1">
        <v>560</v>
      </c>
      <c r="F1354" s="25">
        <v>56695</v>
      </c>
      <c r="G1354" s="25" t="s">
        <v>74</v>
      </c>
      <c r="H1354" s="29">
        <v>0</v>
      </c>
      <c r="I1354" s="29">
        <v>0</v>
      </c>
      <c r="J1354" s="29">
        <v>0</v>
      </c>
      <c r="K1354" s="29">
        <v>0</v>
      </c>
      <c r="L1354" s="29">
        <v>0</v>
      </c>
      <c r="M1354" s="29">
        <v>0</v>
      </c>
      <c r="N1354" s="29">
        <v>0</v>
      </c>
      <c r="O1354" s="29">
        <v>0</v>
      </c>
      <c r="P1354" s="29">
        <v>0</v>
      </c>
      <c r="Q1354" s="29">
        <v>0</v>
      </c>
      <c r="R1354" s="29">
        <v>0</v>
      </c>
      <c r="S1354" s="29">
        <v>0</v>
      </c>
      <c r="T1354" s="29">
        <v>0</v>
      </c>
      <c r="U1354" s="29">
        <v>0</v>
      </c>
    </row>
    <row r="1355" spans="1:21" ht="15" thickBot="1" x14ac:dyDescent="0.25">
      <c r="A1355" s="1" t="s">
        <v>47</v>
      </c>
    </row>
    <row r="1356" spans="1:21" ht="15" thickTop="1" x14ac:dyDescent="0.2">
      <c r="A1356" s="1" t="s">
        <v>47</v>
      </c>
      <c r="B1356" s="1">
        <v>12012040</v>
      </c>
      <c r="C1356" s="31"/>
      <c r="D1356" s="31"/>
      <c r="E1356" s="31"/>
      <c r="F1356" s="32" t="s">
        <v>300</v>
      </c>
      <c r="G1356" s="32"/>
      <c r="H1356" s="33">
        <f t="shared" ref="H1356:R1356" si="277">SUM(H1342:H1355)</f>
        <v>32734175</v>
      </c>
      <c r="I1356" s="33">
        <f t="shared" si="277"/>
        <v>30657523</v>
      </c>
      <c r="J1356" s="33">
        <f t="shared" si="277"/>
        <v>29150712</v>
      </c>
      <c r="K1356" s="33">
        <f t="shared" si="277"/>
        <v>30394925</v>
      </c>
      <c r="L1356" s="33">
        <f t="shared" si="277"/>
        <v>30706170</v>
      </c>
      <c r="M1356" s="33">
        <f t="shared" si="277"/>
        <v>30737616</v>
      </c>
      <c r="N1356" s="33">
        <f t="shared" si="277"/>
        <v>30791362</v>
      </c>
      <c r="O1356" s="33">
        <f t="shared" si="277"/>
        <v>30703039</v>
      </c>
      <c r="P1356" s="33">
        <f t="shared" si="277"/>
        <v>33502516</v>
      </c>
      <c r="Q1356" s="33">
        <f t="shared" si="277"/>
        <v>34462124</v>
      </c>
      <c r="R1356" s="33">
        <f t="shared" si="277"/>
        <v>33094639</v>
      </c>
      <c r="S1356" s="33">
        <f t="shared" ref="S1356" si="278">SUM(S1342:S1355)</f>
        <v>34047159</v>
      </c>
      <c r="T1356" s="33">
        <f t="shared" ref="T1356" si="279">SUM(T1342:T1355)</f>
        <v>35678559</v>
      </c>
      <c r="U1356" s="33">
        <f t="shared" ref="U1356" si="280">SUM(U1342:U1355)</f>
        <v>38984363</v>
      </c>
    </row>
    <row r="1358" spans="1:21" x14ac:dyDescent="0.2">
      <c r="E1358" s="27"/>
    </row>
    <row r="1359" spans="1:21" x14ac:dyDescent="0.2">
      <c r="A1359" s="1" t="s">
        <v>47</v>
      </c>
      <c r="F1359" s="28" t="s">
        <v>301</v>
      </c>
    </row>
    <row r="1360" spans="1:21" x14ac:dyDescent="0.2">
      <c r="A1360" s="1">
        <v>201</v>
      </c>
      <c r="B1360" s="1">
        <v>12012050</v>
      </c>
      <c r="C1360" s="1">
        <v>50110</v>
      </c>
      <c r="D1360" s="1">
        <v>500</v>
      </c>
      <c r="F1360" s="25">
        <v>50110</v>
      </c>
      <c r="G1360" s="25" t="s">
        <v>28</v>
      </c>
      <c r="H1360" s="29">
        <v>0</v>
      </c>
      <c r="I1360" s="29">
        <v>0</v>
      </c>
      <c r="J1360" s="29">
        <v>0</v>
      </c>
      <c r="K1360" s="29">
        <v>0</v>
      </c>
      <c r="L1360" s="29">
        <v>0</v>
      </c>
      <c r="M1360" s="29">
        <v>0</v>
      </c>
      <c r="N1360" s="29">
        <v>0</v>
      </c>
      <c r="O1360" s="29">
        <v>0</v>
      </c>
      <c r="P1360" s="29">
        <v>0</v>
      </c>
      <c r="Q1360" s="29">
        <v>0</v>
      </c>
      <c r="R1360" s="29">
        <v>1246692</v>
      </c>
      <c r="S1360" s="29">
        <v>1386627</v>
      </c>
      <c r="T1360" s="29">
        <v>1424760</v>
      </c>
      <c r="U1360" s="29">
        <v>1424760</v>
      </c>
    </row>
    <row r="1361" spans="1:21" x14ac:dyDescent="0.2">
      <c r="A1361" s="1">
        <v>201</v>
      </c>
      <c r="B1361" s="1">
        <v>12012050</v>
      </c>
      <c r="C1361" s="1">
        <v>50130</v>
      </c>
      <c r="D1361" s="1">
        <v>501</v>
      </c>
      <c r="F1361" s="25">
        <v>50130</v>
      </c>
      <c r="G1361" s="25" t="s">
        <v>30</v>
      </c>
      <c r="H1361" s="29">
        <v>0</v>
      </c>
      <c r="I1361" s="29">
        <v>0</v>
      </c>
      <c r="J1361" s="29">
        <v>0</v>
      </c>
      <c r="K1361" s="29">
        <v>0</v>
      </c>
      <c r="L1361" s="29">
        <v>0</v>
      </c>
      <c r="M1361" s="29">
        <v>0</v>
      </c>
      <c r="N1361" s="29">
        <v>0</v>
      </c>
      <c r="O1361" s="29">
        <v>0</v>
      </c>
      <c r="P1361" s="29">
        <v>520000</v>
      </c>
      <c r="Q1361" s="29">
        <v>520000</v>
      </c>
      <c r="R1361" s="29">
        <v>550000</v>
      </c>
      <c r="S1361" s="29">
        <v>825000</v>
      </c>
      <c r="T1361" s="29">
        <v>825000</v>
      </c>
      <c r="U1361" s="29">
        <v>1000000</v>
      </c>
    </row>
    <row r="1362" spans="1:21" x14ac:dyDescent="0.2">
      <c r="A1362" s="1">
        <v>201</v>
      </c>
      <c r="B1362" s="1">
        <v>12012050</v>
      </c>
      <c r="C1362" s="1">
        <v>55570</v>
      </c>
      <c r="D1362" s="1">
        <v>550</v>
      </c>
      <c r="F1362" s="25">
        <v>55570</v>
      </c>
      <c r="G1362" s="25" t="s">
        <v>232</v>
      </c>
      <c r="H1362" s="29">
        <v>0</v>
      </c>
      <c r="I1362" s="29">
        <v>0</v>
      </c>
      <c r="J1362" s="29">
        <v>0</v>
      </c>
      <c r="K1362" s="29">
        <v>0</v>
      </c>
      <c r="L1362" s="29">
        <v>0</v>
      </c>
      <c r="M1362" s="29">
        <v>0</v>
      </c>
      <c r="N1362" s="29">
        <v>0</v>
      </c>
      <c r="O1362" s="29">
        <v>0</v>
      </c>
      <c r="P1362" s="29">
        <v>5000</v>
      </c>
      <c r="Q1362" s="29">
        <v>5000</v>
      </c>
      <c r="R1362" s="29">
        <v>5000</v>
      </c>
      <c r="S1362" s="29">
        <v>0</v>
      </c>
      <c r="T1362" s="29">
        <v>0</v>
      </c>
      <c r="U1362" s="29">
        <v>0</v>
      </c>
    </row>
    <row r="1363" spans="1:21" x14ac:dyDescent="0.2">
      <c r="A1363" s="1">
        <v>201</v>
      </c>
      <c r="B1363" s="1">
        <v>12012050</v>
      </c>
      <c r="C1363" s="1">
        <v>55594</v>
      </c>
      <c r="D1363" s="1">
        <v>550</v>
      </c>
      <c r="F1363" s="25">
        <v>55594</v>
      </c>
      <c r="G1363" s="25" t="s">
        <v>104</v>
      </c>
      <c r="H1363" s="29">
        <v>0</v>
      </c>
      <c r="I1363" s="29">
        <v>0</v>
      </c>
      <c r="J1363" s="29">
        <v>0</v>
      </c>
      <c r="K1363" s="29">
        <v>0</v>
      </c>
      <c r="L1363" s="29">
        <v>0</v>
      </c>
      <c r="M1363" s="29">
        <v>0</v>
      </c>
      <c r="N1363" s="29">
        <v>0</v>
      </c>
      <c r="O1363" s="29">
        <v>0</v>
      </c>
      <c r="P1363" s="29">
        <v>5000</v>
      </c>
      <c r="Q1363" s="29">
        <v>5000</v>
      </c>
      <c r="R1363" s="29">
        <v>5000</v>
      </c>
      <c r="S1363" s="29">
        <v>8000</v>
      </c>
      <c r="T1363" s="29">
        <v>8000</v>
      </c>
      <c r="U1363" s="29">
        <v>8000</v>
      </c>
    </row>
    <row r="1364" spans="1:21" x14ac:dyDescent="0.2">
      <c r="A1364" s="1">
        <v>201</v>
      </c>
      <c r="B1364" s="1">
        <v>12012050</v>
      </c>
      <c r="C1364" s="1">
        <v>56623</v>
      </c>
      <c r="D1364" s="1">
        <v>560</v>
      </c>
      <c r="F1364" s="25">
        <v>56623</v>
      </c>
      <c r="G1364" s="25" t="s">
        <v>96</v>
      </c>
      <c r="H1364" s="29">
        <v>0</v>
      </c>
      <c r="I1364" s="29">
        <v>0</v>
      </c>
      <c r="J1364" s="29">
        <v>0</v>
      </c>
      <c r="K1364" s="29">
        <v>0</v>
      </c>
      <c r="L1364" s="29">
        <v>0</v>
      </c>
      <c r="M1364" s="29">
        <v>0</v>
      </c>
      <c r="N1364" s="29">
        <v>0</v>
      </c>
      <c r="O1364" s="29">
        <v>0</v>
      </c>
      <c r="P1364" s="29">
        <v>15000</v>
      </c>
      <c r="Q1364" s="29">
        <v>10000</v>
      </c>
      <c r="R1364" s="29">
        <v>10000</v>
      </c>
      <c r="S1364" s="29">
        <v>0</v>
      </c>
      <c r="T1364" s="29">
        <v>0</v>
      </c>
      <c r="U1364" s="29">
        <v>0</v>
      </c>
    </row>
    <row r="1365" spans="1:21" x14ac:dyDescent="0.2">
      <c r="A1365" s="1">
        <v>201</v>
      </c>
      <c r="B1365" s="1">
        <v>12012050</v>
      </c>
      <c r="C1365" s="1">
        <v>56694</v>
      </c>
      <c r="D1365" s="1">
        <v>560</v>
      </c>
      <c r="F1365" s="25">
        <v>56694</v>
      </c>
      <c r="G1365" s="25" t="s">
        <v>45</v>
      </c>
      <c r="H1365" s="29">
        <v>9000</v>
      </c>
      <c r="I1365" s="29">
        <v>9000</v>
      </c>
      <c r="J1365" s="29">
        <v>7000</v>
      </c>
      <c r="K1365" s="29">
        <v>7000</v>
      </c>
      <c r="L1365" s="29">
        <v>7000</v>
      </c>
      <c r="M1365" s="29">
        <v>7000</v>
      </c>
      <c r="N1365" s="29">
        <v>7000</v>
      </c>
      <c r="O1365" s="29">
        <v>7000</v>
      </c>
      <c r="P1365" s="29">
        <v>30000</v>
      </c>
      <c r="Q1365" s="29">
        <v>20000</v>
      </c>
      <c r="R1365" s="29">
        <v>20000</v>
      </c>
      <c r="S1365" s="29">
        <v>17000</v>
      </c>
      <c r="T1365" s="29">
        <v>17000</v>
      </c>
      <c r="U1365" s="29">
        <v>17000</v>
      </c>
    </row>
    <row r="1366" spans="1:21" ht="15" thickBot="1" x14ac:dyDescent="0.25">
      <c r="A1366" s="1" t="s">
        <v>47</v>
      </c>
    </row>
    <row r="1367" spans="1:21" ht="15" thickTop="1" x14ac:dyDescent="0.2">
      <c r="A1367" s="1" t="s">
        <v>47</v>
      </c>
      <c r="B1367" s="1">
        <v>12012050</v>
      </c>
      <c r="C1367" s="31"/>
      <c r="D1367" s="31"/>
      <c r="E1367" s="31"/>
      <c r="F1367" s="32" t="s">
        <v>302</v>
      </c>
      <c r="G1367" s="32"/>
      <c r="H1367" s="33">
        <f>SUM(H1360:H1366)</f>
        <v>9000</v>
      </c>
      <c r="I1367" s="33">
        <f t="shared" ref="I1367:S1367" si="281">SUM(I1360:I1366)</f>
        <v>9000</v>
      </c>
      <c r="J1367" s="33">
        <f t="shared" si="281"/>
        <v>7000</v>
      </c>
      <c r="K1367" s="33">
        <f t="shared" si="281"/>
        <v>7000</v>
      </c>
      <c r="L1367" s="33">
        <f t="shared" si="281"/>
        <v>7000</v>
      </c>
      <c r="M1367" s="33">
        <f t="shared" si="281"/>
        <v>7000</v>
      </c>
      <c r="N1367" s="33">
        <f t="shared" si="281"/>
        <v>7000</v>
      </c>
      <c r="O1367" s="33">
        <f t="shared" si="281"/>
        <v>7000</v>
      </c>
      <c r="P1367" s="33">
        <f t="shared" si="281"/>
        <v>575000</v>
      </c>
      <c r="Q1367" s="33">
        <f t="shared" si="281"/>
        <v>560000</v>
      </c>
      <c r="R1367" s="33">
        <f t="shared" si="281"/>
        <v>1836692</v>
      </c>
      <c r="S1367" s="33">
        <f t="shared" si="281"/>
        <v>2236627</v>
      </c>
      <c r="T1367" s="33">
        <f t="shared" ref="T1367" si="282">SUM(T1360:T1366)</f>
        <v>2274760</v>
      </c>
      <c r="U1367" s="33">
        <f t="shared" ref="U1367" si="283">SUM(U1360:U1366)</f>
        <v>2449760</v>
      </c>
    </row>
    <row r="1369" spans="1:21" x14ac:dyDescent="0.2">
      <c r="A1369" s="1" t="s">
        <v>47</v>
      </c>
      <c r="F1369" s="27" t="s">
        <v>303</v>
      </c>
      <c r="G1369" s="1"/>
    </row>
    <row r="1370" spans="1:21" x14ac:dyDescent="0.2">
      <c r="A1370" s="1">
        <v>201</v>
      </c>
      <c r="B1370" s="1">
        <v>12012060</v>
      </c>
      <c r="C1370" s="1">
        <v>54411</v>
      </c>
      <c r="D1370" s="1">
        <v>540</v>
      </c>
      <c r="F1370" s="1">
        <v>54411</v>
      </c>
      <c r="G1370" s="1" t="s">
        <v>59</v>
      </c>
      <c r="H1370" s="29">
        <v>0</v>
      </c>
      <c r="I1370" s="29">
        <v>0</v>
      </c>
      <c r="J1370" s="29">
        <v>0</v>
      </c>
      <c r="K1370" s="29">
        <v>0</v>
      </c>
      <c r="L1370" s="29">
        <v>0</v>
      </c>
      <c r="M1370" s="29">
        <v>0</v>
      </c>
      <c r="N1370" s="29">
        <v>0</v>
      </c>
      <c r="O1370" s="29">
        <v>0</v>
      </c>
      <c r="P1370" s="29">
        <v>0</v>
      </c>
      <c r="Q1370" s="29">
        <v>0</v>
      </c>
      <c r="R1370" s="29">
        <v>0</v>
      </c>
      <c r="S1370" s="29">
        <v>0</v>
      </c>
      <c r="T1370" s="29">
        <v>0</v>
      </c>
      <c r="U1370" s="29">
        <v>0</v>
      </c>
    </row>
    <row r="1371" spans="1:21" x14ac:dyDescent="0.2">
      <c r="A1371" s="1">
        <v>201</v>
      </c>
      <c r="B1371" s="1">
        <v>12012060</v>
      </c>
      <c r="C1371" s="1">
        <v>54484</v>
      </c>
      <c r="D1371" s="1">
        <v>540</v>
      </c>
      <c r="F1371" s="1">
        <v>54484</v>
      </c>
      <c r="G1371" s="1" t="s">
        <v>258</v>
      </c>
      <c r="H1371" s="29">
        <v>3600</v>
      </c>
      <c r="I1371" s="29">
        <v>0</v>
      </c>
      <c r="J1371" s="29">
        <v>0</v>
      </c>
      <c r="K1371" s="29">
        <v>0</v>
      </c>
      <c r="L1371" s="29">
        <v>0</v>
      </c>
      <c r="M1371" s="29">
        <v>0</v>
      </c>
      <c r="N1371" s="29">
        <v>0</v>
      </c>
      <c r="O1371" s="29">
        <v>0</v>
      </c>
      <c r="P1371" s="29">
        <v>0</v>
      </c>
      <c r="Q1371" s="29">
        <v>0</v>
      </c>
      <c r="R1371" s="29">
        <v>0</v>
      </c>
      <c r="S1371" s="29">
        <v>0</v>
      </c>
      <c r="T1371" s="29">
        <v>0</v>
      </c>
      <c r="U1371" s="29">
        <v>0</v>
      </c>
    </row>
    <row r="1372" spans="1:21" x14ac:dyDescent="0.2">
      <c r="A1372" s="1">
        <v>201</v>
      </c>
      <c r="B1372" s="1">
        <v>12012060</v>
      </c>
      <c r="C1372" s="1">
        <v>55584</v>
      </c>
      <c r="D1372" s="1">
        <v>550</v>
      </c>
      <c r="F1372" s="1">
        <v>55584</v>
      </c>
      <c r="G1372" s="1" t="s">
        <v>72</v>
      </c>
      <c r="H1372" s="29">
        <v>24750</v>
      </c>
      <c r="I1372" s="29">
        <v>0</v>
      </c>
      <c r="J1372" s="29">
        <v>0</v>
      </c>
      <c r="K1372" s="29">
        <v>0</v>
      </c>
      <c r="L1372" s="29">
        <v>0</v>
      </c>
      <c r="M1372" s="29">
        <v>0</v>
      </c>
      <c r="N1372" s="29">
        <v>0</v>
      </c>
      <c r="O1372" s="29">
        <v>0</v>
      </c>
      <c r="P1372" s="29">
        <v>0</v>
      </c>
      <c r="Q1372" s="29">
        <v>0</v>
      </c>
      <c r="R1372" s="29">
        <v>0</v>
      </c>
      <c r="S1372" s="29">
        <v>0</v>
      </c>
      <c r="T1372" s="29">
        <v>0</v>
      </c>
      <c r="U1372" s="29">
        <v>0</v>
      </c>
    </row>
    <row r="1373" spans="1:21" x14ac:dyDescent="0.2">
      <c r="A1373" s="1">
        <v>201</v>
      </c>
      <c r="B1373" s="1">
        <v>12012060</v>
      </c>
      <c r="C1373" s="1">
        <v>56694</v>
      </c>
      <c r="D1373" s="1">
        <v>560</v>
      </c>
      <c r="F1373" s="1">
        <v>56694</v>
      </c>
      <c r="G1373" s="1" t="s">
        <v>45</v>
      </c>
      <c r="H1373" s="29">
        <v>78255</v>
      </c>
      <c r="I1373" s="29">
        <v>0</v>
      </c>
      <c r="J1373" s="29">
        <v>0</v>
      </c>
      <c r="K1373" s="29">
        <v>0</v>
      </c>
      <c r="L1373" s="29">
        <v>0</v>
      </c>
      <c r="M1373" s="29">
        <v>0</v>
      </c>
      <c r="N1373" s="29">
        <v>0</v>
      </c>
      <c r="O1373" s="29">
        <v>0</v>
      </c>
      <c r="P1373" s="29">
        <v>0</v>
      </c>
      <c r="Q1373" s="29">
        <v>0</v>
      </c>
      <c r="R1373" s="29">
        <v>0</v>
      </c>
      <c r="S1373" s="29">
        <v>0</v>
      </c>
      <c r="T1373" s="29">
        <v>0</v>
      </c>
      <c r="U1373" s="29">
        <v>0</v>
      </c>
    </row>
    <row r="1374" spans="1:21" ht="15" thickBot="1" x14ac:dyDescent="0.25">
      <c r="A1374" s="1" t="s">
        <v>47</v>
      </c>
      <c r="F1374" s="1"/>
      <c r="G1374" s="1"/>
    </row>
    <row r="1375" spans="1:21" ht="15" thickTop="1" x14ac:dyDescent="0.2">
      <c r="A1375" s="1" t="s">
        <v>47</v>
      </c>
      <c r="B1375" s="1">
        <v>12012060</v>
      </c>
      <c r="C1375" s="31"/>
      <c r="D1375" s="31"/>
      <c r="E1375" s="31"/>
      <c r="F1375" s="31" t="s">
        <v>304</v>
      </c>
      <c r="G1375" s="31"/>
      <c r="H1375" s="33">
        <f>SUM(H1370:H1374)</f>
        <v>106605</v>
      </c>
      <c r="I1375" s="33">
        <f t="shared" ref="I1375:S1375" si="284">SUM(I1370:I1374)</f>
        <v>0</v>
      </c>
      <c r="J1375" s="33">
        <f t="shared" si="284"/>
        <v>0</v>
      </c>
      <c r="K1375" s="33">
        <f t="shared" si="284"/>
        <v>0</v>
      </c>
      <c r="L1375" s="33">
        <f t="shared" si="284"/>
        <v>0</v>
      </c>
      <c r="M1375" s="33">
        <f t="shared" si="284"/>
        <v>0</v>
      </c>
      <c r="N1375" s="33">
        <f t="shared" si="284"/>
        <v>0</v>
      </c>
      <c r="O1375" s="33">
        <f t="shared" si="284"/>
        <v>0</v>
      </c>
      <c r="P1375" s="33">
        <f t="shared" si="284"/>
        <v>0</v>
      </c>
      <c r="Q1375" s="33">
        <f t="shared" si="284"/>
        <v>0</v>
      </c>
      <c r="R1375" s="33">
        <f t="shared" si="284"/>
        <v>0</v>
      </c>
      <c r="S1375" s="33">
        <f t="shared" si="284"/>
        <v>0</v>
      </c>
      <c r="T1375" s="33">
        <f t="shared" ref="T1375" si="285">SUM(T1370:T1374)</f>
        <v>0</v>
      </c>
      <c r="U1375" s="33">
        <f t="shared" ref="U1375" si="286">SUM(U1370:U1374)</f>
        <v>0</v>
      </c>
    </row>
    <row r="1377" spans="1:21" x14ac:dyDescent="0.2">
      <c r="A1377" s="1" t="s">
        <v>47</v>
      </c>
      <c r="F1377" s="28" t="s">
        <v>305</v>
      </c>
    </row>
    <row r="1378" spans="1:21" x14ac:dyDescent="0.2">
      <c r="A1378" s="1">
        <v>201</v>
      </c>
      <c r="B1378" s="1">
        <v>12012070</v>
      </c>
      <c r="C1378" s="1">
        <v>53330</v>
      </c>
      <c r="D1378" s="1">
        <v>530</v>
      </c>
      <c r="F1378" s="25">
        <v>53330</v>
      </c>
      <c r="G1378" s="25" t="s">
        <v>33</v>
      </c>
      <c r="H1378" s="29">
        <v>0</v>
      </c>
      <c r="I1378" s="29">
        <v>0</v>
      </c>
      <c r="J1378" s="29">
        <v>0</v>
      </c>
      <c r="K1378" s="29">
        <v>0</v>
      </c>
      <c r="L1378" s="29">
        <v>0</v>
      </c>
      <c r="M1378" s="29">
        <v>0</v>
      </c>
      <c r="N1378" s="29">
        <v>0</v>
      </c>
      <c r="O1378" s="29">
        <v>0</v>
      </c>
      <c r="P1378" s="29">
        <v>0</v>
      </c>
      <c r="Q1378" s="29">
        <v>0</v>
      </c>
      <c r="R1378" s="29">
        <v>0</v>
      </c>
      <c r="S1378" s="29">
        <v>0</v>
      </c>
      <c r="T1378" s="29">
        <v>0</v>
      </c>
      <c r="U1378" s="29">
        <v>0</v>
      </c>
    </row>
    <row r="1379" spans="1:21" x14ac:dyDescent="0.2">
      <c r="A1379" s="1">
        <v>201</v>
      </c>
      <c r="B1379" s="1">
        <v>12012070</v>
      </c>
      <c r="C1379" s="1">
        <v>55520</v>
      </c>
      <c r="D1379" s="1">
        <v>550</v>
      </c>
      <c r="F1379" s="25">
        <v>55520</v>
      </c>
      <c r="G1379" s="25" t="s">
        <v>36</v>
      </c>
      <c r="H1379" s="29">
        <v>0</v>
      </c>
      <c r="I1379" s="29">
        <v>0</v>
      </c>
      <c r="J1379" s="29">
        <v>0</v>
      </c>
      <c r="K1379" s="29">
        <v>0</v>
      </c>
      <c r="L1379" s="29">
        <v>0</v>
      </c>
      <c r="M1379" s="29">
        <v>0</v>
      </c>
      <c r="N1379" s="29">
        <v>0</v>
      </c>
      <c r="O1379" s="29">
        <v>0</v>
      </c>
      <c r="P1379" s="29">
        <v>0</v>
      </c>
      <c r="Q1379" s="29">
        <v>0</v>
      </c>
      <c r="R1379" s="29">
        <v>0</v>
      </c>
      <c r="S1379" s="29">
        <v>0</v>
      </c>
      <c r="T1379" s="29">
        <v>0</v>
      </c>
      <c r="U1379" s="29">
        <v>0</v>
      </c>
    </row>
    <row r="1380" spans="1:21" x14ac:dyDescent="0.2">
      <c r="A1380" s="1">
        <v>201</v>
      </c>
      <c r="B1380" s="1">
        <v>12012070</v>
      </c>
      <c r="C1380" s="1">
        <v>55586</v>
      </c>
      <c r="D1380" s="1">
        <v>550</v>
      </c>
      <c r="F1380" s="25">
        <v>55586</v>
      </c>
      <c r="G1380" s="25" t="s">
        <v>243</v>
      </c>
      <c r="H1380" s="29">
        <v>0</v>
      </c>
      <c r="I1380" s="29">
        <v>0</v>
      </c>
      <c r="J1380" s="29">
        <v>0</v>
      </c>
      <c r="K1380" s="29">
        <v>0</v>
      </c>
      <c r="L1380" s="29">
        <v>0</v>
      </c>
      <c r="M1380" s="29">
        <v>0</v>
      </c>
      <c r="N1380" s="29">
        <v>0</v>
      </c>
      <c r="O1380" s="29">
        <v>0</v>
      </c>
      <c r="P1380" s="29">
        <v>0</v>
      </c>
      <c r="Q1380" s="29">
        <v>0</v>
      </c>
      <c r="R1380" s="29">
        <v>0</v>
      </c>
      <c r="S1380" s="29">
        <v>0</v>
      </c>
      <c r="T1380" s="29">
        <v>0</v>
      </c>
      <c r="U1380" s="29">
        <v>0</v>
      </c>
    </row>
    <row r="1381" spans="1:21" x14ac:dyDescent="0.2">
      <c r="A1381" s="1">
        <v>201</v>
      </c>
      <c r="B1381" s="1">
        <v>12012070</v>
      </c>
      <c r="C1381" s="1">
        <v>56694</v>
      </c>
      <c r="D1381" s="1">
        <v>560</v>
      </c>
      <c r="F1381" s="25">
        <v>56694</v>
      </c>
      <c r="G1381" s="25" t="s">
        <v>45</v>
      </c>
      <c r="H1381" s="29">
        <v>4010</v>
      </c>
      <c r="I1381" s="29">
        <v>4010</v>
      </c>
      <c r="J1381" s="29">
        <v>4010</v>
      </c>
      <c r="K1381" s="29">
        <v>4010</v>
      </c>
      <c r="L1381" s="29">
        <v>4010</v>
      </c>
      <c r="M1381" s="29">
        <v>4010</v>
      </c>
      <c r="N1381" s="29">
        <v>4010</v>
      </c>
      <c r="O1381" s="29">
        <v>4010</v>
      </c>
      <c r="P1381" s="29">
        <v>4010</v>
      </c>
      <c r="Q1381" s="29">
        <v>4010</v>
      </c>
      <c r="R1381" s="29">
        <v>4010</v>
      </c>
      <c r="S1381" s="29">
        <v>4010</v>
      </c>
      <c r="T1381" s="29">
        <v>4010</v>
      </c>
      <c r="U1381" s="29">
        <v>0</v>
      </c>
    </row>
    <row r="1382" spans="1:21" ht="15" thickBot="1" x14ac:dyDescent="0.25">
      <c r="A1382" s="1" t="s">
        <v>47</v>
      </c>
    </row>
    <row r="1383" spans="1:21" ht="15" thickTop="1" x14ac:dyDescent="0.2">
      <c r="A1383" s="1" t="s">
        <v>47</v>
      </c>
      <c r="B1383" s="1">
        <v>12012070</v>
      </c>
      <c r="C1383" s="31"/>
      <c r="D1383" s="31"/>
      <c r="E1383" s="31"/>
      <c r="F1383" s="32" t="s">
        <v>306</v>
      </c>
      <c r="G1383" s="32"/>
      <c r="H1383" s="33">
        <f>SUM(H1378:H1382)</f>
        <v>4010</v>
      </c>
      <c r="I1383" s="33">
        <f t="shared" ref="I1383:S1383" si="287">SUM(I1378:I1382)</f>
        <v>4010</v>
      </c>
      <c r="J1383" s="33">
        <f t="shared" si="287"/>
        <v>4010</v>
      </c>
      <c r="K1383" s="33">
        <f t="shared" si="287"/>
        <v>4010</v>
      </c>
      <c r="L1383" s="33">
        <f t="shared" si="287"/>
        <v>4010</v>
      </c>
      <c r="M1383" s="33">
        <f t="shared" si="287"/>
        <v>4010</v>
      </c>
      <c r="N1383" s="33">
        <f t="shared" si="287"/>
        <v>4010</v>
      </c>
      <c r="O1383" s="33">
        <f t="shared" si="287"/>
        <v>4010</v>
      </c>
      <c r="P1383" s="33">
        <f t="shared" si="287"/>
        <v>4010</v>
      </c>
      <c r="Q1383" s="33">
        <f t="shared" si="287"/>
        <v>4010</v>
      </c>
      <c r="R1383" s="33">
        <f t="shared" si="287"/>
        <v>4010</v>
      </c>
      <c r="S1383" s="33">
        <f t="shared" si="287"/>
        <v>4010</v>
      </c>
      <c r="T1383" s="33">
        <f t="shared" ref="T1383" si="288">SUM(T1378:T1382)</f>
        <v>4010</v>
      </c>
      <c r="U1383" s="33">
        <f t="shared" ref="U1383" si="289">SUM(U1378:U1382)</f>
        <v>0</v>
      </c>
    </row>
    <row r="1385" spans="1:21" x14ac:dyDescent="0.2">
      <c r="A1385" s="1" t="s">
        <v>47</v>
      </c>
      <c r="F1385" s="28" t="s">
        <v>307</v>
      </c>
    </row>
    <row r="1386" spans="1:21" x14ac:dyDescent="0.2">
      <c r="A1386" s="1">
        <v>201</v>
      </c>
      <c r="B1386" s="1">
        <v>12012080</v>
      </c>
      <c r="C1386" s="1">
        <v>11503</v>
      </c>
      <c r="D1386" s="1">
        <v>560</v>
      </c>
      <c r="F1386" s="25">
        <v>11503</v>
      </c>
      <c r="G1386" s="25" t="s">
        <v>284</v>
      </c>
      <c r="H1386" s="29">
        <v>0</v>
      </c>
      <c r="I1386" s="29">
        <v>0</v>
      </c>
      <c r="J1386" s="29">
        <v>0</v>
      </c>
      <c r="K1386" s="29">
        <v>0</v>
      </c>
      <c r="L1386" s="29">
        <v>0</v>
      </c>
      <c r="M1386" s="29">
        <v>0</v>
      </c>
      <c r="N1386" s="29">
        <v>0</v>
      </c>
      <c r="O1386" s="29">
        <v>0</v>
      </c>
      <c r="P1386" s="29">
        <v>0</v>
      </c>
      <c r="Q1386" s="29">
        <v>0</v>
      </c>
      <c r="R1386" s="29">
        <v>0</v>
      </c>
      <c r="S1386" s="29">
        <v>0</v>
      </c>
      <c r="T1386" s="29">
        <v>0</v>
      </c>
      <c r="U1386" s="29">
        <v>0</v>
      </c>
    </row>
    <row r="1387" spans="1:21" x14ac:dyDescent="0.2">
      <c r="A1387" s="1">
        <v>201</v>
      </c>
      <c r="B1387" s="1">
        <v>12012080</v>
      </c>
      <c r="C1387" s="1">
        <v>50110</v>
      </c>
      <c r="D1387" s="1">
        <v>500</v>
      </c>
      <c r="F1387" s="25">
        <v>50110</v>
      </c>
      <c r="G1387" s="25" t="s">
        <v>28</v>
      </c>
      <c r="H1387" s="29">
        <v>308883</v>
      </c>
      <c r="I1387" s="29">
        <v>242723</v>
      </c>
      <c r="J1387" s="29">
        <v>242723</v>
      </c>
      <c r="K1387" s="29">
        <v>1580932</v>
      </c>
      <c r="L1387" s="29">
        <v>1647446</v>
      </c>
      <c r="M1387" s="29">
        <v>1659834</v>
      </c>
      <c r="N1387" s="29">
        <v>1659834</v>
      </c>
      <c r="O1387" s="29">
        <v>1659834</v>
      </c>
      <c r="P1387" s="29">
        <v>1688510</v>
      </c>
      <c r="Q1387" s="29">
        <v>1719320</v>
      </c>
      <c r="R1387" s="29">
        <v>1844527</v>
      </c>
      <c r="S1387" s="29">
        <v>1802353</v>
      </c>
      <c r="T1387" s="29">
        <v>1783590</v>
      </c>
      <c r="U1387" s="29">
        <v>1784746</v>
      </c>
    </row>
    <row r="1388" spans="1:21" x14ac:dyDescent="0.2">
      <c r="A1388" s="1">
        <v>201</v>
      </c>
      <c r="B1388" s="1">
        <v>12012080</v>
      </c>
      <c r="C1388" s="1">
        <v>50128</v>
      </c>
      <c r="D1388" s="1">
        <v>500</v>
      </c>
      <c r="F1388" s="25">
        <v>50128</v>
      </c>
      <c r="G1388" s="25" t="s">
        <v>29</v>
      </c>
      <c r="H1388" s="30">
        <v>0</v>
      </c>
      <c r="I1388" s="30">
        <v>0</v>
      </c>
      <c r="J1388" s="30">
        <v>0</v>
      </c>
      <c r="K1388" s="30">
        <v>0</v>
      </c>
      <c r="L1388" s="30">
        <v>0</v>
      </c>
      <c r="M1388" s="30">
        <v>0</v>
      </c>
      <c r="N1388" s="30">
        <v>0</v>
      </c>
      <c r="O1388" s="30">
        <v>0</v>
      </c>
      <c r="P1388" s="29">
        <v>0</v>
      </c>
      <c r="Q1388" s="29">
        <v>0</v>
      </c>
      <c r="R1388" s="29">
        <v>0</v>
      </c>
      <c r="S1388" s="29">
        <v>0</v>
      </c>
      <c r="T1388" s="29">
        <v>0</v>
      </c>
      <c r="U1388" s="29">
        <v>0</v>
      </c>
    </row>
    <row r="1389" spans="1:21" x14ac:dyDescent="0.2">
      <c r="A1389" s="1">
        <v>201</v>
      </c>
      <c r="B1389" s="1">
        <v>12012080</v>
      </c>
      <c r="C1389" s="1">
        <v>51000</v>
      </c>
      <c r="D1389" s="1">
        <v>580</v>
      </c>
      <c r="F1389" s="25">
        <v>51000</v>
      </c>
      <c r="G1389" s="25" t="s">
        <v>32</v>
      </c>
      <c r="H1389" s="29">
        <v>0</v>
      </c>
      <c r="I1389" s="29">
        <v>0</v>
      </c>
      <c r="J1389" s="29">
        <v>0</v>
      </c>
      <c r="K1389" s="29">
        <v>0</v>
      </c>
      <c r="L1389" s="29">
        <v>0</v>
      </c>
      <c r="M1389" s="29">
        <v>0</v>
      </c>
      <c r="N1389" s="29">
        <v>0</v>
      </c>
      <c r="O1389" s="29">
        <v>0</v>
      </c>
      <c r="P1389" s="29">
        <v>0</v>
      </c>
      <c r="Q1389" s="29">
        <v>0</v>
      </c>
      <c r="R1389" s="29">
        <v>0</v>
      </c>
      <c r="S1389" s="29">
        <v>0</v>
      </c>
      <c r="T1389" s="29">
        <v>0</v>
      </c>
      <c r="U1389" s="29">
        <v>0</v>
      </c>
    </row>
    <row r="1390" spans="1:21" x14ac:dyDescent="0.2">
      <c r="A1390" s="1">
        <v>201</v>
      </c>
      <c r="B1390" s="1">
        <v>12012080</v>
      </c>
      <c r="C1390" s="1">
        <v>56662</v>
      </c>
      <c r="D1390" s="1">
        <v>560</v>
      </c>
      <c r="F1390" s="25">
        <v>56662</v>
      </c>
      <c r="G1390" s="25" t="s">
        <v>42</v>
      </c>
      <c r="H1390" s="29">
        <v>284950</v>
      </c>
      <c r="I1390" s="29">
        <v>284950</v>
      </c>
      <c r="J1390" s="29">
        <v>252000</v>
      </c>
      <c r="K1390" s="29">
        <v>245000</v>
      </c>
      <c r="L1390" s="29">
        <v>204000</v>
      </c>
      <c r="M1390" s="29">
        <v>274000</v>
      </c>
      <c r="N1390" s="29">
        <v>475000</v>
      </c>
      <c r="O1390" s="29">
        <v>475000</v>
      </c>
      <c r="P1390" s="29">
        <v>528500</v>
      </c>
      <c r="Q1390" s="29">
        <v>528500</v>
      </c>
      <c r="R1390" s="29">
        <v>515500</v>
      </c>
      <c r="S1390" s="29">
        <v>529500</v>
      </c>
      <c r="T1390" s="29">
        <v>529500</v>
      </c>
      <c r="U1390" s="29">
        <v>529500</v>
      </c>
    </row>
    <row r="1391" spans="1:21" ht="15" thickBot="1" x14ac:dyDescent="0.25">
      <c r="A1391" s="1" t="s">
        <v>47</v>
      </c>
    </row>
    <row r="1392" spans="1:21" ht="15" thickTop="1" x14ac:dyDescent="0.2">
      <c r="A1392" s="1" t="s">
        <v>47</v>
      </c>
      <c r="B1392" s="1">
        <v>12012080</v>
      </c>
      <c r="C1392" s="31"/>
      <c r="D1392" s="31"/>
      <c r="E1392" s="31"/>
      <c r="F1392" s="32" t="s">
        <v>308</v>
      </c>
      <c r="G1392" s="32"/>
      <c r="H1392" s="33">
        <f>SUM(H1386:H1391)</f>
        <v>593833</v>
      </c>
      <c r="I1392" s="33">
        <f t="shared" ref="I1392:S1392" si="290">SUM(I1386:I1391)</f>
        <v>527673</v>
      </c>
      <c r="J1392" s="33">
        <f t="shared" si="290"/>
        <v>494723</v>
      </c>
      <c r="K1392" s="33">
        <f t="shared" si="290"/>
        <v>1825932</v>
      </c>
      <c r="L1392" s="33">
        <f t="shared" si="290"/>
        <v>1851446</v>
      </c>
      <c r="M1392" s="33">
        <f t="shared" si="290"/>
        <v>1933834</v>
      </c>
      <c r="N1392" s="33">
        <f t="shared" si="290"/>
        <v>2134834</v>
      </c>
      <c r="O1392" s="33">
        <f t="shared" si="290"/>
        <v>2134834</v>
      </c>
      <c r="P1392" s="33">
        <f t="shared" si="290"/>
        <v>2217010</v>
      </c>
      <c r="Q1392" s="33">
        <f t="shared" si="290"/>
        <v>2247820</v>
      </c>
      <c r="R1392" s="33">
        <f t="shared" si="290"/>
        <v>2360027</v>
      </c>
      <c r="S1392" s="33">
        <f t="shared" si="290"/>
        <v>2331853</v>
      </c>
      <c r="T1392" s="33">
        <f t="shared" ref="T1392" si="291">SUM(T1386:T1391)</f>
        <v>2313090</v>
      </c>
      <c r="U1392" s="33">
        <f t="shared" ref="U1392" si="292">SUM(U1386:U1391)</f>
        <v>2314246</v>
      </c>
    </row>
    <row r="1394" spans="1:21" x14ac:dyDescent="0.2">
      <c r="E1394" s="27" t="s">
        <v>283</v>
      </c>
    </row>
    <row r="1395" spans="1:21" x14ac:dyDescent="0.2">
      <c r="A1395" s="1" t="s">
        <v>47</v>
      </c>
      <c r="F1395" s="28" t="s">
        <v>309</v>
      </c>
    </row>
    <row r="1396" spans="1:21" x14ac:dyDescent="0.2">
      <c r="A1396" s="1">
        <v>201</v>
      </c>
      <c r="B1396" s="1">
        <v>12012090</v>
      </c>
      <c r="C1396" s="1">
        <v>54411</v>
      </c>
      <c r="D1396" s="1">
        <v>540</v>
      </c>
      <c r="F1396" s="25">
        <v>54411</v>
      </c>
      <c r="G1396" s="25" t="s">
        <v>59</v>
      </c>
      <c r="H1396" s="29">
        <v>103500</v>
      </c>
      <c r="I1396" s="29">
        <v>103500</v>
      </c>
      <c r="J1396" s="29">
        <v>98000</v>
      </c>
      <c r="K1396" s="29">
        <v>98000</v>
      </c>
      <c r="L1396" s="29">
        <v>198000</v>
      </c>
      <c r="M1396" s="29">
        <v>198000</v>
      </c>
      <c r="N1396" s="29">
        <v>198000</v>
      </c>
      <c r="O1396" s="29">
        <v>198000</v>
      </c>
      <c r="P1396" s="29">
        <v>198000</v>
      </c>
      <c r="Q1396" s="29">
        <v>198000</v>
      </c>
      <c r="R1396" s="29">
        <v>198000</v>
      </c>
      <c r="S1396" s="29">
        <v>198000</v>
      </c>
      <c r="T1396" s="29">
        <v>198000</v>
      </c>
      <c r="U1396" s="29">
        <v>198000</v>
      </c>
    </row>
    <row r="1397" spans="1:21" x14ac:dyDescent="0.2">
      <c r="A1397" s="1">
        <v>201</v>
      </c>
      <c r="B1397" s="1">
        <v>12012090</v>
      </c>
      <c r="C1397" s="1">
        <v>54482</v>
      </c>
      <c r="D1397" s="1">
        <v>540</v>
      </c>
      <c r="F1397" s="25">
        <v>54482</v>
      </c>
      <c r="G1397" s="25" t="s">
        <v>237</v>
      </c>
      <c r="H1397" s="29">
        <v>0</v>
      </c>
      <c r="I1397" s="29">
        <v>0</v>
      </c>
      <c r="J1397" s="29">
        <v>0</v>
      </c>
      <c r="K1397" s="29">
        <v>0</v>
      </c>
      <c r="L1397" s="29">
        <v>0</v>
      </c>
      <c r="M1397" s="29">
        <v>0</v>
      </c>
      <c r="N1397" s="29">
        <v>0</v>
      </c>
      <c r="O1397" s="29">
        <v>0</v>
      </c>
      <c r="P1397" s="29">
        <v>0</v>
      </c>
      <c r="Q1397" s="29">
        <v>0</v>
      </c>
      <c r="R1397" s="29">
        <v>0</v>
      </c>
      <c r="S1397" s="29">
        <v>0</v>
      </c>
      <c r="T1397" s="29">
        <v>0</v>
      </c>
      <c r="U1397" s="29">
        <v>0</v>
      </c>
    </row>
    <row r="1398" spans="1:21" x14ac:dyDescent="0.2">
      <c r="A1398" s="1">
        <v>201</v>
      </c>
      <c r="B1398" s="1">
        <v>12012090</v>
      </c>
      <c r="C1398" s="1">
        <v>55520</v>
      </c>
      <c r="D1398" s="1">
        <v>550</v>
      </c>
      <c r="F1398" s="25">
        <v>55520</v>
      </c>
      <c r="G1398" s="25" t="s">
        <v>36</v>
      </c>
      <c r="H1398" s="29">
        <v>40000</v>
      </c>
      <c r="I1398" s="29">
        <v>40000</v>
      </c>
      <c r="J1398" s="29">
        <v>40000</v>
      </c>
      <c r="K1398" s="29">
        <v>40000</v>
      </c>
      <c r="L1398" s="29">
        <v>40000</v>
      </c>
      <c r="M1398" s="29">
        <v>40000</v>
      </c>
      <c r="N1398" s="29">
        <v>40000</v>
      </c>
      <c r="O1398" s="29">
        <v>40000</v>
      </c>
      <c r="P1398" s="29">
        <v>40000</v>
      </c>
      <c r="Q1398" s="29">
        <v>40000</v>
      </c>
      <c r="R1398" s="29">
        <v>40000</v>
      </c>
      <c r="S1398" s="29">
        <v>40000</v>
      </c>
      <c r="T1398" s="29">
        <v>40000</v>
      </c>
      <c r="U1398" s="29">
        <v>40000</v>
      </c>
    </row>
    <row r="1399" spans="1:21" x14ac:dyDescent="0.2">
      <c r="A1399" s="1">
        <v>201</v>
      </c>
      <c r="B1399" s="1">
        <v>12012090</v>
      </c>
      <c r="C1399" s="1">
        <v>55530</v>
      </c>
      <c r="D1399" s="1">
        <v>550</v>
      </c>
      <c r="F1399" s="25">
        <v>55530</v>
      </c>
      <c r="G1399" s="25" t="s">
        <v>37</v>
      </c>
      <c r="H1399" s="29">
        <v>883</v>
      </c>
      <c r="I1399" s="29">
        <v>883</v>
      </c>
      <c r="J1399" s="29">
        <v>200</v>
      </c>
      <c r="K1399" s="29">
        <v>200</v>
      </c>
      <c r="L1399" s="29">
        <v>200</v>
      </c>
      <c r="M1399" s="29">
        <v>200</v>
      </c>
      <c r="N1399" s="29">
        <v>200</v>
      </c>
      <c r="O1399" s="29">
        <v>200</v>
      </c>
      <c r="P1399" s="29">
        <v>200</v>
      </c>
      <c r="Q1399" s="29">
        <v>200</v>
      </c>
      <c r="R1399" s="29">
        <v>200</v>
      </c>
      <c r="S1399" s="29">
        <v>0</v>
      </c>
      <c r="T1399" s="29">
        <v>0</v>
      </c>
      <c r="U1399" s="29">
        <v>0</v>
      </c>
    </row>
    <row r="1400" spans="1:21" x14ac:dyDescent="0.2">
      <c r="A1400" s="1">
        <v>201</v>
      </c>
      <c r="B1400" s="1">
        <v>12012090</v>
      </c>
      <c r="C1400" s="1">
        <v>55579</v>
      </c>
      <c r="D1400" s="1">
        <v>550</v>
      </c>
      <c r="F1400" s="25">
        <v>55579</v>
      </c>
      <c r="G1400" s="25" t="s">
        <v>84</v>
      </c>
      <c r="H1400" s="29">
        <v>0</v>
      </c>
      <c r="I1400" s="29">
        <v>0</v>
      </c>
      <c r="J1400" s="29">
        <v>0</v>
      </c>
      <c r="K1400" s="29">
        <v>0</v>
      </c>
      <c r="L1400" s="29">
        <v>0</v>
      </c>
      <c r="M1400" s="29">
        <v>0</v>
      </c>
      <c r="N1400" s="29">
        <v>0</v>
      </c>
      <c r="O1400" s="29">
        <v>0</v>
      </c>
      <c r="P1400" s="29">
        <v>0</v>
      </c>
      <c r="Q1400" s="29">
        <v>0</v>
      </c>
      <c r="R1400" s="29">
        <v>0</v>
      </c>
      <c r="S1400" s="29">
        <v>0</v>
      </c>
      <c r="T1400" s="29">
        <v>0</v>
      </c>
      <c r="U1400" s="29">
        <v>0</v>
      </c>
    </row>
    <row r="1401" spans="1:21" x14ac:dyDescent="0.2">
      <c r="A1401" s="1">
        <v>201</v>
      </c>
      <c r="B1401" s="1">
        <v>12012090</v>
      </c>
      <c r="C1401" s="1">
        <v>55586</v>
      </c>
      <c r="D1401" s="1">
        <v>550</v>
      </c>
      <c r="F1401" s="25">
        <v>55586</v>
      </c>
      <c r="G1401" s="25" t="s">
        <v>243</v>
      </c>
      <c r="H1401" s="29">
        <v>375000</v>
      </c>
      <c r="I1401" s="29">
        <v>375000</v>
      </c>
      <c r="J1401" s="29">
        <v>325000</v>
      </c>
      <c r="K1401" s="29">
        <v>325000</v>
      </c>
      <c r="L1401" s="29">
        <v>325000</v>
      </c>
      <c r="M1401" s="29">
        <v>325000</v>
      </c>
      <c r="N1401" s="29">
        <v>325000</v>
      </c>
      <c r="O1401" s="29">
        <v>325000</v>
      </c>
      <c r="P1401" s="29">
        <v>325000</v>
      </c>
      <c r="Q1401" s="29">
        <v>325000</v>
      </c>
      <c r="R1401" s="29">
        <v>325000</v>
      </c>
      <c r="S1401" s="29">
        <v>325000</v>
      </c>
      <c r="T1401" s="29">
        <v>325000</v>
      </c>
      <c r="U1401" s="29">
        <v>325000</v>
      </c>
    </row>
    <row r="1402" spans="1:21" x14ac:dyDescent="0.2">
      <c r="A1402" s="1">
        <v>201</v>
      </c>
      <c r="B1402" s="1">
        <v>12012090</v>
      </c>
      <c r="C1402" s="1">
        <v>56615</v>
      </c>
      <c r="D1402" s="1">
        <v>560</v>
      </c>
      <c r="F1402" s="25">
        <v>56615</v>
      </c>
      <c r="G1402" s="25" t="s">
        <v>39</v>
      </c>
      <c r="H1402" s="29">
        <v>35703</v>
      </c>
      <c r="I1402" s="29">
        <v>35703</v>
      </c>
      <c r="J1402" s="29">
        <v>30000</v>
      </c>
      <c r="K1402" s="29">
        <v>30000</v>
      </c>
      <c r="L1402" s="29">
        <v>30000</v>
      </c>
      <c r="M1402" s="29">
        <v>30000</v>
      </c>
      <c r="N1402" s="29">
        <v>30000</v>
      </c>
      <c r="O1402" s="29">
        <v>30000</v>
      </c>
      <c r="P1402" s="29">
        <v>30000</v>
      </c>
      <c r="Q1402" s="29">
        <v>30000</v>
      </c>
      <c r="R1402" s="29">
        <v>30000</v>
      </c>
      <c r="S1402" s="29">
        <v>30000</v>
      </c>
      <c r="T1402" s="29">
        <v>30000</v>
      </c>
      <c r="U1402" s="29">
        <v>30000</v>
      </c>
    </row>
    <row r="1403" spans="1:21" ht="15" thickBot="1" x14ac:dyDescent="0.25">
      <c r="A1403" s="1" t="s">
        <v>47</v>
      </c>
    </row>
    <row r="1404" spans="1:21" ht="15" thickTop="1" x14ac:dyDescent="0.2">
      <c r="A1404" s="1" t="s">
        <v>47</v>
      </c>
      <c r="B1404" s="1">
        <v>12012090</v>
      </c>
      <c r="C1404" s="31"/>
      <c r="D1404" s="31"/>
      <c r="E1404" s="31"/>
      <c r="F1404" s="32" t="s">
        <v>310</v>
      </c>
      <c r="G1404" s="32"/>
      <c r="H1404" s="33">
        <f>SUM(H1396:H1403)</f>
        <v>555086</v>
      </c>
      <c r="I1404" s="33">
        <f t="shared" ref="I1404:S1404" si="293">SUM(I1396:I1403)</f>
        <v>555086</v>
      </c>
      <c r="J1404" s="33">
        <f t="shared" si="293"/>
        <v>493200</v>
      </c>
      <c r="K1404" s="33">
        <f t="shared" si="293"/>
        <v>493200</v>
      </c>
      <c r="L1404" s="33">
        <f t="shared" si="293"/>
        <v>593200</v>
      </c>
      <c r="M1404" s="33">
        <f t="shared" si="293"/>
        <v>593200</v>
      </c>
      <c r="N1404" s="33">
        <f t="shared" si="293"/>
        <v>593200</v>
      </c>
      <c r="O1404" s="33">
        <f t="shared" si="293"/>
        <v>593200</v>
      </c>
      <c r="P1404" s="33">
        <f t="shared" si="293"/>
        <v>593200</v>
      </c>
      <c r="Q1404" s="33">
        <f t="shared" si="293"/>
        <v>593200</v>
      </c>
      <c r="R1404" s="33">
        <f t="shared" si="293"/>
        <v>593200</v>
      </c>
      <c r="S1404" s="33">
        <f t="shared" si="293"/>
        <v>593000</v>
      </c>
      <c r="T1404" s="33">
        <f t="shared" ref="T1404" si="294">SUM(T1396:T1403)</f>
        <v>593000</v>
      </c>
      <c r="U1404" s="33">
        <f t="shared" ref="U1404" si="295">SUM(U1396:U1403)</f>
        <v>593000</v>
      </c>
    </row>
    <row r="1406" spans="1:21" x14ac:dyDescent="0.2">
      <c r="A1406" s="1" t="s">
        <v>47</v>
      </c>
      <c r="F1406" s="28" t="s">
        <v>311</v>
      </c>
    </row>
    <row r="1407" spans="1:21" x14ac:dyDescent="0.2">
      <c r="A1407" s="1">
        <v>201</v>
      </c>
      <c r="B1407" s="1">
        <v>12012100</v>
      </c>
      <c r="C1407" s="1">
        <v>54430</v>
      </c>
      <c r="D1407" s="1">
        <v>540</v>
      </c>
      <c r="F1407" s="25">
        <v>54430</v>
      </c>
      <c r="G1407" s="25" t="s">
        <v>248</v>
      </c>
      <c r="H1407" s="29">
        <v>0</v>
      </c>
      <c r="I1407" s="29">
        <v>0</v>
      </c>
      <c r="J1407" s="29">
        <v>0</v>
      </c>
      <c r="K1407" s="29">
        <v>0</v>
      </c>
      <c r="L1407" s="29">
        <v>0</v>
      </c>
      <c r="M1407" s="29">
        <v>0</v>
      </c>
      <c r="N1407" s="29">
        <v>0</v>
      </c>
      <c r="O1407" s="29">
        <v>0</v>
      </c>
      <c r="P1407" s="29">
        <v>0</v>
      </c>
      <c r="Q1407" s="29">
        <v>0</v>
      </c>
      <c r="R1407" s="29">
        <v>0</v>
      </c>
      <c r="S1407" s="29">
        <v>0</v>
      </c>
      <c r="T1407" s="29">
        <v>0</v>
      </c>
      <c r="U1407" s="29">
        <v>0</v>
      </c>
    </row>
    <row r="1408" spans="1:21" x14ac:dyDescent="0.2">
      <c r="A1408" s="1">
        <v>201</v>
      </c>
      <c r="B1408" s="1">
        <v>12012100</v>
      </c>
      <c r="C1408" s="1">
        <v>54440</v>
      </c>
      <c r="D1408" s="1">
        <v>540</v>
      </c>
      <c r="F1408" s="25">
        <v>54440</v>
      </c>
      <c r="G1408" s="25" t="s">
        <v>312</v>
      </c>
      <c r="H1408" s="29">
        <v>0</v>
      </c>
      <c r="I1408" s="29">
        <v>0</v>
      </c>
      <c r="J1408" s="29">
        <v>0</v>
      </c>
      <c r="K1408" s="29">
        <v>0</v>
      </c>
      <c r="L1408" s="29">
        <v>0</v>
      </c>
      <c r="M1408" s="29">
        <v>0</v>
      </c>
      <c r="N1408" s="29">
        <v>0</v>
      </c>
      <c r="O1408" s="29">
        <v>0</v>
      </c>
      <c r="P1408" s="29">
        <v>0</v>
      </c>
      <c r="Q1408" s="29">
        <v>0</v>
      </c>
      <c r="R1408" s="29">
        <v>0</v>
      </c>
      <c r="S1408" s="29">
        <v>0</v>
      </c>
      <c r="T1408" s="29">
        <v>0</v>
      </c>
      <c r="U1408" s="29">
        <v>0</v>
      </c>
    </row>
    <row r="1409" spans="1:21" x14ac:dyDescent="0.2">
      <c r="A1409" s="1">
        <v>201</v>
      </c>
      <c r="B1409" s="1">
        <v>12012100</v>
      </c>
      <c r="C1409" s="1">
        <v>55538</v>
      </c>
      <c r="D1409" s="1">
        <v>550</v>
      </c>
      <c r="F1409" s="25">
        <v>55538</v>
      </c>
      <c r="G1409" s="25" t="s">
        <v>231</v>
      </c>
      <c r="H1409" s="29">
        <v>325000</v>
      </c>
      <c r="I1409" s="29">
        <v>475200</v>
      </c>
      <c r="J1409" s="29">
        <v>500000</v>
      </c>
      <c r="K1409" s="29">
        <v>600000</v>
      </c>
      <c r="L1409" s="29">
        <v>825000</v>
      </c>
      <c r="M1409" s="29">
        <v>825000</v>
      </c>
      <c r="N1409" s="29">
        <v>735000</v>
      </c>
      <c r="O1409" s="29">
        <v>541680</v>
      </c>
      <c r="P1409" s="29">
        <v>541680</v>
      </c>
      <c r="Q1409" s="29">
        <v>541680</v>
      </c>
      <c r="R1409" s="29">
        <v>0</v>
      </c>
      <c r="S1409" s="29">
        <v>0</v>
      </c>
      <c r="T1409" s="29">
        <v>0</v>
      </c>
      <c r="U1409" s="29">
        <v>0</v>
      </c>
    </row>
    <row r="1410" spans="1:21" x14ac:dyDescent="0.2">
      <c r="A1410" s="1">
        <v>201</v>
      </c>
      <c r="B1410" s="1">
        <v>12012100</v>
      </c>
      <c r="C1410" s="1">
        <v>55560</v>
      </c>
      <c r="D1410" s="1">
        <v>550</v>
      </c>
      <c r="F1410" s="25">
        <v>55560</v>
      </c>
      <c r="G1410" s="25" t="s">
        <v>90</v>
      </c>
      <c r="H1410" s="29">
        <v>126000</v>
      </c>
      <c r="I1410" s="29">
        <v>0</v>
      </c>
      <c r="J1410" s="29">
        <v>0</v>
      </c>
      <c r="K1410" s="29">
        <v>0</v>
      </c>
      <c r="L1410" s="29">
        <v>0</v>
      </c>
      <c r="M1410" s="29">
        <v>0</v>
      </c>
      <c r="N1410" s="29">
        <v>0</v>
      </c>
      <c r="O1410" s="29">
        <v>0</v>
      </c>
      <c r="P1410" s="29">
        <v>0</v>
      </c>
      <c r="Q1410" s="29">
        <v>0</v>
      </c>
      <c r="R1410" s="29">
        <v>0</v>
      </c>
      <c r="S1410" s="29">
        <v>0</v>
      </c>
      <c r="T1410" s="29">
        <v>0</v>
      </c>
      <c r="U1410" s="29">
        <v>0</v>
      </c>
    </row>
    <row r="1411" spans="1:21" x14ac:dyDescent="0.2">
      <c r="A1411" s="1">
        <v>201</v>
      </c>
      <c r="B1411" s="1">
        <v>12012100</v>
      </c>
      <c r="C1411" s="1">
        <v>56623</v>
      </c>
      <c r="D1411" s="1">
        <v>560</v>
      </c>
      <c r="F1411" s="25">
        <v>56623</v>
      </c>
      <c r="G1411" s="25" t="s">
        <v>96</v>
      </c>
      <c r="H1411" s="29">
        <v>54000</v>
      </c>
      <c r="I1411" s="29">
        <v>230000</v>
      </c>
      <c r="J1411" s="29">
        <v>230000</v>
      </c>
      <c r="K1411" s="29">
        <v>230000</v>
      </c>
      <c r="L1411" s="29">
        <v>230000</v>
      </c>
      <c r="M1411" s="29">
        <v>230000</v>
      </c>
      <c r="N1411" s="29">
        <v>230000</v>
      </c>
      <c r="O1411" s="29">
        <v>230000</v>
      </c>
      <c r="P1411" s="29">
        <v>230000</v>
      </c>
      <c r="Q1411" s="29">
        <v>230000</v>
      </c>
      <c r="R1411" s="29">
        <v>230000</v>
      </c>
      <c r="S1411" s="29">
        <v>230000</v>
      </c>
      <c r="T1411" s="29">
        <v>230000</v>
      </c>
      <c r="U1411" s="29">
        <v>300000</v>
      </c>
    </row>
    <row r="1412" spans="1:21" x14ac:dyDescent="0.2">
      <c r="A1412" s="1">
        <v>201</v>
      </c>
      <c r="B1412" s="1">
        <v>12012100</v>
      </c>
      <c r="C1412" s="1">
        <v>56694</v>
      </c>
      <c r="D1412" s="1">
        <v>560</v>
      </c>
      <c r="F1412" s="25">
        <v>56694</v>
      </c>
      <c r="G1412" s="25" t="s">
        <v>45</v>
      </c>
      <c r="H1412" s="29">
        <v>20295</v>
      </c>
      <c r="I1412" s="29">
        <v>20295</v>
      </c>
      <c r="J1412" s="29">
        <v>15000</v>
      </c>
      <c r="K1412" s="29">
        <v>15000</v>
      </c>
      <c r="L1412" s="29">
        <v>15000</v>
      </c>
      <c r="M1412" s="29">
        <v>15000</v>
      </c>
      <c r="N1412" s="29">
        <v>15000</v>
      </c>
      <c r="O1412" s="29">
        <v>15000</v>
      </c>
      <c r="P1412" s="29">
        <v>15000</v>
      </c>
      <c r="Q1412" s="29">
        <v>15000</v>
      </c>
      <c r="R1412" s="29">
        <v>15000</v>
      </c>
      <c r="S1412" s="29">
        <v>15000</v>
      </c>
      <c r="T1412" s="29">
        <v>15000</v>
      </c>
      <c r="U1412" s="29">
        <v>15000</v>
      </c>
    </row>
    <row r="1413" spans="1:21" ht="15" thickBot="1" x14ac:dyDescent="0.25">
      <c r="A1413" s="1" t="s">
        <v>47</v>
      </c>
    </row>
    <row r="1414" spans="1:21" ht="15" thickTop="1" x14ac:dyDescent="0.2">
      <c r="A1414" s="1" t="s">
        <v>47</v>
      </c>
      <c r="B1414" s="1">
        <v>12012100</v>
      </c>
      <c r="C1414" s="31"/>
      <c r="D1414" s="31"/>
      <c r="E1414" s="31"/>
      <c r="F1414" s="32" t="s">
        <v>313</v>
      </c>
      <c r="G1414" s="32"/>
      <c r="H1414" s="33">
        <f>SUM(H1407:H1413)</f>
        <v>525295</v>
      </c>
      <c r="I1414" s="33">
        <f t="shared" ref="I1414:S1414" si="296">SUM(I1407:I1413)</f>
        <v>725495</v>
      </c>
      <c r="J1414" s="33">
        <f t="shared" si="296"/>
        <v>745000</v>
      </c>
      <c r="K1414" s="33">
        <f t="shared" si="296"/>
        <v>845000</v>
      </c>
      <c r="L1414" s="33">
        <f t="shared" si="296"/>
        <v>1070000</v>
      </c>
      <c r="M1414" s="33">
        <f t="shared" si="296"/>
        <v>1070000</v>
      </c>
      <c r="N1414" s="33">
        <f t="shared" si="296"/>
        <v>980000</v>
      </c>
      <c r="O1414" s="33">
        <f t="shared" si="296"/>
        <v>786680</v>
      </c>
      <c r="P1414" s="33">
        <f t="shared" si="296"/>
        <v>786680</v>
      </c>
      <c r="Q1414" s="33">
        <f t="shared" si="296"/>
        <v>786680</v>
      </c>
      <c r="R1414" s="33">
        <f t="shared" si="296"/>
        <v>245000</v>
      </c>
      <c r="S1414" s="33">
        <f t="shared" si="296"/>
        <v>245000</v>
      </c>
      <c r="T1414" s="33">
        <f t="shared" ref="T1414" si="297">SUM(T1407:T1413)</f>
        <v>245000</v>
      </c>
      <c r="U1414" s="33">
        <f t="shared" ref="U1414" si="298">SUM(U1407:U1413)</f>
        <v>315000</v>
      </c>
    </row>
    <row r="1416" spans="1:21" x14ac:dyDescent="0.2">
      <c r="A1416" s="1" t="s">
        <v>47</v>
      </c>
      <c r="F1416" s="28" t="s">
        <v>314</v>
      </c>
    </row>
    <row r="1417" spans="1:21" x14ac:dyDescent="0.2">
      <c r="A1417" s="1">
        <v>201</v>
      </c>
      <c r="B1417" s="1">
        <v>12012110</v>
      </c>
      <c r="C1417" s="1">
        <v>55570</v>
      </c>
      <c r="D1417" s="1">
        <v>550</v>
      </c>
      <c r="F1417" s="25">
        <v>55570</v>
      </c>
      <c r="G1417" s="25" t="s">
        <v>232</v>
      </c>
      <c r="H1417" s="29">
        <v>0</v>
      </c>
      <c r="I1417" s="29">
        <v>0</v>
      </c>
      <c r="J1417" s="29">
        <v>0</v>
      </c>
      <c r="K1417" s="29">
        <v>0</v>
      </c>
      <c r="L1417" s="29">
        <v>0</v>
      </c>
      <c r="M1417" s="29">
        <v>0</v>
      </c>
      <c r="N1417" s="29">
        <v>0</v>
      </c>
      <c r="O1417" s="29">
        <v>0</v>
      </c>
      <c r="P1417" s="29">
        <v>0</v>
      </c>
      <c r="Q1417" s="29">
        <v>0</v>
      </c>
      <c r="R1417" s="29">
        <v>0</v>
      </c>
      <c r="S1417" s="29">
        <v>0</v>
      </c>
      <c r="T1417" s="29">
        <v>0</v>
      </c>
      <c r="U1417" s="29">
        <v>0</v>
      </c>
    </row>
    <row r="1418" spans="1:21" x14ac:dyDescent="0.2">
      <c r="A1418" s="1">
        <v>201</v>
      </c>
      <c r="B1418" s="1">
        <v>12012110</v>
      </c>
      <c r="C1418" s="1">
        <v>56623</v>
      </c>
      <c r="D1418" s="1">
        <v>560</v>
      </c>
      <c r="F1418" s="25">
        <v>56623</v>
      </c>
      <c r="G1418" s="25" t="s">
        <v>96</v>
      </c>
      <c r="H1418" s="29">
        <v>27315</v>
      </c>
      <c r="I1418" s="29">
        <v>27315</v>
      </c>
      <c r="J1418" s="29">
        <v>27315</v>
      </c>
      <c r="K1418" s="29">
        <v>25000</v>
      </c>
      <c r="L1418" s="29">
        <v>25000</v>
      </c>
      <c r="M1418" s="29">
        <v>25000</v>
      </c>
      <c r="N1418" s="29">
        <v>25000</v>
      </c>
      <c r="O1418" s="29">
        <v>25000</v>
      </c>
      <c r="P1418" s="29">
        <v>25000</v>
      </c>
      <c r="Q1418" s="29">
        <v>25000</v>
      </c>
      <c r="R1418" s="29">
        <v>25000</v>
      </c>
      <c r="S1418" s="29">
        <v>30000</v>
      </c>
      <c r="T1418" s="29">
        <v>30000</v>
      </c>
      <c r="U1418" s="29">
        <v>30000</v>
      </c>
    </row>
    <row r="1419" spans="1:21" ht="15" thickBot="1" x14ac:dyDescent="0.25">
      <c r="A1419" s="1" t="s">
        <v>47</v>
      </c>
    </row>
    <row r="1420" spans="1:21" ht="15" thickTop="1" x14ac:dyDescent="0.2">
      <c r="A1420" s="1" t="s">
        <v>47</v>
      </c>
      <c r="B1420" s="1">
        <v>12012110</v>
      </c>
      <c r="C1420" s="31"/>
      <c r="D1420" s="31"/>
      <c r="E1420" s="31"/>
      <c r="F1420" s="32" t="s">
        <v>315</v>
      </c>
      <c r="G1420" s="32"/>
      <c r="H1420" s="33">
        <f>SUM(H1417:H1419)</f>
        <v>27315</v>
      </c>
      <c r="I1420" s="33">
        <f t="shared" ref="I1420:S1420" si="299">SUM(I1417:I1419)</f>
        <v>27315</v>
      </c>
      <c r="J1420" s="33">
        <f t="shared" si="299"/>
        <v>27315</v>
      </c>
      <c r="K1420" s="33">
        <f t="shared" si="299"/>
        <v>25000</v>
      </c>
      <c r="L1420" s="33">
        <f t="shared" si="299"/>
        <v>25000</v>
      </c>
      <c r="M1420" s="33">
        <f t="shared" si="299"/>
        <v>25000</v>
      </c>
      <c r="N1420" s="33">
        <f t="shared" si="299"/>
        <v>25000</v>
      </c>
      <c r="O1420" s="33">
        <f t="shared" si="299"/>
        <v>25000</v>
      </c>
      <c r="P1420" s="33">
        <f t="shared" si="299"/>
        <v>25000</v>
      </c>
      <c r="Q1420" s="33">
        <f t="shared" si="299"/>
        <v>25000</v>
      </c>
      <c r="R1420" s="33">
        <f t="shared" si="299"/>
        <v>25000</v>
      </c>
      <c r="S1420" s="33">
        <f t="shared" si="299"/>
        <v>30000</v>
      </c>
      <c r="T1420" s="33">
        <f t="shared" ref="T1420" si="300">SUM(T1417:T1419)</f>
        <v>30000</v>
      </c>
      <c r="U1420" s="33">
        <f t="shared" ref="U1420" si="301">SUM(U1417:U1419)</f>
        <v>30000</v>
      </c>
    </row>
    <row r="1422" spans="1:21" x14ac:dyDescent="0.2">
      <c r="A1422" s="1" t="s">
        <v>47</v>
      </c>
      <c r="F1422" s="27" t="s">
        <v>316</v>
      </c>
      <c r="G1422" s="1"/>
    </row>
    <row r="1423" spans="1:21" x14ac:dyDescent="0.2">
      <c r="A1423" s="1">
        <v>201</v>
      </c>
      <c r="B1423" s="1">
        <v>12012120</v>
      </c>
      <c r="C1423" s="1">
        <v>50132</v>
      </c>
      <c r="D1423" s="1">
        <v>502</v>
      </c>
      <c r="F1423" s="1">
        <v>50132</v>
      </c>
      <c r="G1423" s="1" t="s">
        <v>31</v>
      </c>
      <c r="H1423" s="29">
        <v>0</v>
      </c>
      <c r="I1423" s="29">
        <v>0</v>
      </c>
      <c r="J1423" s="29">
        <v>0</v>
      </c>
      <c r="K1423" s="29">
        <v>0</v>
      </c>
      <c r="L1423" s="29">
        <v>0</v>
      </c>
      <c r="M1423" s="29">
        <v>0</v>
      </c>
      <c r="N1423" s="29">
        <v>0</v>
      </c>
      <c r="O1423" s="29">
        <v>0</v>
      </c>
      <c r="P1423" s="29">
        <v>0</v>
      </c>
      <c r="Q1423" s="29">
        <v>0</v>
      </c>
      <c r="R1423" s="29">
        <v>0</v>
      </c>
      <c r="S1423" s="29">
        <v>0</v>
      </c>
      <c r="T1423" s="29">
        <v>0</v>
      </c>
      <c r="U1423" s="29">
        <v>0</v>
      </c>
    </row>
    <row r="1424" spans="1:21" x14ac:dyDescent="0.2">
      <c r="A1424" s="1">
        <v>201</v>
      </c>
      <c r="B1424" s="1">
        <v>12012120</v>
      </c>
      <c r="C1424" s="1">
        <v>50140</v>
      </c>
      <c r="D1424" s="1">
        <v>502</v>
      </c>
      <c r="F1424" s="1">
        <v>50140</v>
      </c>
      <c r="G1424" s="1" t="s">
        <v>285</v>
      </c>
      <c r="H1424" s="29">
        <v>0</v>
      </c>
      <c r="I1424" s="29">
        <v>0</v>
      </c>
      <c r="J1424" s="29">
        <v>0</v>
      </c>
      <c r="K1424" s="29">
        <v>0</v>
      </c>
      <c r="L1424" s="29">
        <v>0</v>
      </c>
      <c r="M1424" s="29">
        <v>0</v>
      </c>
      <c r="N1424" s="29">
        <v>0</v>
      </c>
      <c r="O1424" s="29">
        <v>0</v>
      </c>
      <c r="P1424" s="29">
        <v>0</v>
      </c>
      <c r="Q1424" s="29">
        <v>0</v>
      </c>
      <c r="R1424" s="29">
        <v>0</v>
      </c>
      <c r="S1424" s="29">
        <v>0</v>
      </c>
      <c r="T1424" s="29">
        <v>0</v>
      </c>
      <c r="U1424" s="29">
        <v>0</v>
      </c>
    </row>
    <row r="1425" spans="1:21" x14ac:dyDescent="0.2">
      <c r="A1425" s="1">
        <v>201</v>
      </c>
      <c r="B1425" s="1">
        <v>12012120</v>
      </c>
      <c r="C1425" s="1">
        <v>50170</v>
      </c>
      <c r="D1425" s="1">
        <v>502</v>
      </c>
      <c r="F1425" s="1">
        <v>50170</v>
      </c>
      <c r="G1425" s="1" t="s">
        <v>148</v>
      </c>
      <c r="H1425" s="29">
        <v>0</v>
      </c>
      <c r="I1425" s="29">
        <v>0</v>
      </c>
      <c r="J1425" s="29">
        <v>0</v>
      </c>
      <c r="K1425" s="29">
        <v>0</v>
      </c>
      <c r="L1425" s="29">
        <v>0</v>
      </c>
      <c r="M1425" s="29">
        <v>0</v>
      </c>
      <c r="N1425" s="29">
        <v>0</v>
      </c>
      <c r="O1425" s="29">
        <v>0</v>
      </c>
      <c r="P1425" s="29">
        <v>0</v>
      </c>
      <c r="Q1425" s="29">
        <v>0</v>
      </c>
      <c r="R1425" s="29">
        <v>0</v>
      </c>
      <c r="S1425" s="29">
        <v>0</v>
      </c>
      <c r="T1425" s="29">
        <v>0</v>
      </c>
      <c r="U1425" s="29">
        <v>0</v>
      </c>
    </row>
    <row r="1426" spans="1:21" x14ac:dyDescent="0.2">
      <c r="A1426" s="1">
        <v>201</v>
      </c>
      <c r="B1426" s="1">
        <v>12012120</v>
      </c>
      <c r="C1426" s="1">
        <v>50175</v>
      </c>
      <c r="D1426" s="1">
        <v>502</v>
      </c>
      <c r="F1426" s="1">
        <v>50175</v>
      </c>
      <c r="G1426" s="1" t="s">
        <v>286</v>
      </c>
      <c r="H1426" s="29">
        <v>0</v>
      </c>
      <c r="I1426" s="29">
        <v>0</v>
      </c>
      <c r="J1426" s="29">
        <v>0</v>
      </c>
      <c r="K1426" s="29">
        <v>0</v>
      </c>
      <c r="L1426" s="29">
        <v>0</v>
      </c>
      <c r="M1426" s="29">
        <v>0</v>
      </c>
      <c r="N1426" s="29">
        <v>0</v>
      </c>
      <c r="O1426" s="29">
        <v>0</v>
      </c>
      <c r="P1426" s="29">
        <v>0</v>
      </c>
      <c r="Q1426" s="29">
        <v>0</v>
      </c>
      <c r="R1426" s="29">
        <v>0</v>
      </c>
      <c r="S1426" s="29">
        <v>0</v>
      </c>
      <c r="T1426" s="29">
        <v>0</v>
      </c>
      <c r="U1426" s="29">
        <v>0</v>
      </c>
    </row>
    <row r="1427" spans="1:21" x14ac:dyDescent="0.2">
      <c r="A1427" s="1">
        <v>201</v>
      </c>
      <c r="B1427" s="1">
        <v>12012120</v>
      </c>
      <c r="C1427" s="1">
        <v>52210</v>
      </c>
      <c r="D1427" s="1">
        <v>520</v>
      </c>
      <c r="F1427" s="1">
        <v>52210</v>
      </c>
      <c r="G1427" s="1" t="s">
        <v>114</v>
      </c>
      <c r="H1427" s="29">
        <v>0</v>
      </c>
      <c r="I1427" s="29">
        <v>0</v>
      </c>
      <c r="J1427" s="29">
        <v>0</v>
      </c>
      <c r="K1427" s="29">
        <v>0</v>
      </c>
      <c r="L1427" s="29">
        <v>0</v>
      </c>
      <c r="M1427" s="29">
        <v>0</v>
      </c>
      <c r="N1427" s="29">
        <v>0</v>
      </c>
      <c r="O1427" s="29">
        <v>0</v>
      </c>
      <c r="P1427" s="29">
        <v>0</v>
      </c>
      <c r="Q1427" s="29">
        <v>0</v>
      </c>
      <c r="R1427" s="29">
        <v>0</v>
      </c>
      <c r="S1427" s="29">
        <v>0</v>
      </c>
      <c r="T1427" s="29">
        <v>0</v>
      </c>
      <c r="U1427" s="29">
        <v>0</v>
      </c>
    </row>
    <row r="1428" spans="1:21" x14ac:dyDescent="0.2">
      <c r="A1428" s="1">
        <v>201</v>
      </c>
      <c r="B1428" s="1">
        <v>12012120</v>
      </c>
      <c r="C1428" s="1">
        <v>52220</v>
      </c>
      <c r="D1428" s="1">
        <v>520</v>
      </c>
      <c r="F1428" s="1">
        <v>52220</v>
      </c>
      <c r="G1428" s="1" t="s">
        <v>115</v>
      </c>
      <c r="H1428" s="29">
        <v>0</v>
      </c>
      <c r="I1428" s="29">
        <v>0</v>
      </c>
      <c r="J1428" s="29">
        <v>0</v>
      </c>
      <c r="K1428" s="29">
        <v>0</v>
      </c>
      <c r="L1428" s="29">
        <v>0</v>
      </c>
      <c r="M1428" s="29">
        <v>0</v>
      </c>
      <c r="N1428" s="29">
        <v>0</v>
      </c>
      <c r="O1428" s="29">
        <v>0</v>
      </c>
      <c r="P1428" s="29">
        <v>0</v>
      </c>
      <c r="Q1428" s="29">
        <v>0</v>
      </c>
      <c r="R1428" s="29">
        <v>0</v>
      </c>
      <c r="S1428" s="29">
        <v>0</v>
      </c>
      <c r="T1428" s="29">
        <v>0</v>
      </c>
      <c r="U1428" s="29">
        <v>0</v>
      </c>
    </row>
    <row r="1429" spans="1:21" x14ac:dyDescent="0.2">
      <c r="A1429" s="1">
        <v>201</v>
      </c>
      <c r="B1429" s="1">
        <v>12012120</v>
      </c>
      <c r="C1429" s="1">
        <v>52250</v>
      </c>
      <c r="D1429" s="1">
        <v>520</v>
      </c>
      <c r="F1429" s="1">
        <v>52250</v>
      </c>
      <c r="G1429" s="1" t="s">
        <v>116</v>
      </c>
      <c r="H1429" s="29">
        <v>0</v>
      </c>
      <c r="I1429" s="29">
        <v>0</v>
      </c>
      <c r="J1429" s="29">
        <v>0</v>
      </c>
      <c r="K1429" s="29">
        <v>0</v>
      </c>
      <c r="L1429" s="29">
        <v>0</v>
      </c>
      <c r="M1429" s="29">
        <v>0</v>
      </c>
      <c r="N1429" s="29">
        <v>0</v>
      </c>
      <c r="O1429" s="29">
        <v>0</v>
      </c>
      <c r="P1429" s="29">
        <v>0</v>
      </c>
      <c r="Q1429" s="29">
        <v>0</v>
      </c>
      <c r="R1429" s="29">
        <v>0</v>
      </c>
      <c r="S1429" s="29">
        <v>0</v>
      </c>
      <c r="T1429" s="29">
        <v>0</v>
      </c>
      <c r="U1429" s="29">
        <v>0</v>
      </c>
    </row>
    <row r="1430" spans="1:21" x14ac:dyDescent="0.2">
      <c r="A1430" s="1">
        <v>201</v>
      </c>
      <c r="B1430" s="1">
        <v>12012120</v>
      </c>
      <c r="C1430" s="1">
        <v>52260</v>
      </c>
      <c r="D1430" s="1">
        <v>520</v>
      </c>
      <c r="F1430" s="1">
        <v>52260</v>
      </c>
      <c r="G1430" s="1" t="s">
        <v>87</v>
      </c>
      <c r="H1430" s="29">
        <v>0</v>
      </c>
      <c r="I1430" s="29">
        <v>0</v>
      </c>
      <c r="J1430" s="29">
        <v>0</v>
      </c>
      <c r="K1430" s="29">
        <v>0</v>
      </c>
      <c r="L1430" s="29">
        <v>0</v>
      </c>
      <c r="M1430" s="29">
        <v>0</v>
      </c>
      <c r="N1430" s="29">
        <v>0</v>
      </c>
      <c r="O1430" s="29">
        <v>0</v>
      </c>
      <c r="P1430" s="29">
        <v>0</v>
      </c>
      <c r="Q1430" s="29">
        <v>0</v>
      </c>
      <c r="R1430" s="29">
        <v>0</v>
      </c>
      <c r="S1430" s="29">
        <v>0</v>
      </c>
      <c r="T1430" s="29">
        <v>0</v>
      </c>
      <c r="U1430" s="29">
        <v>0</v>
      </c>
    </row>
    <row r="1431" spans="1:21" x14ac:dyDescent="0.2">
      <c r="A1431" s="1">
        <v>201</v>
      </c>
      <c r="B1431" s="1">
        <v>12012120</v>
      </c>
      <c r="C1431" s="1">
        <v>52290</v>
      </c>
      <c r="D1431" s="1">
        <v>520</v>
      </c>
      <c r="F1431" s="1">
        <v>52290</v>
      </c>
      <c r="G1431" s="1" t="s">
        <v>117</v>
      </c>
      <c r="H1431" s="29">
        <v>0</v>
      </c>
      <c r="I1431" s="29">
        <v>0</v>
      </c>
      <c r="J1431" s="29">
        <v>0</v>
      </c>
      <c r="K1431" s="29">
        <v>0</v>
      </c>
      <c r="L1431" s="29">
        <v>0</v>
      </c>
      <c r="M1431" s="29">
        <v>0</v>
      </c>
      <c r="N1431" s="29">
        <v>0</v>
      </c>
      <c r="O1431" s="29">
        <v>0</v>
      </c>
      <c r="P1431" s="29">
        <v>0</v>
      </c>
      <c r="Q1431" s="29">
        <v>0</v>
      </c>
      <c r="R1431" s="29">
        <v>0</v>
      </c>
      <c r="S1431" s="29">
        <v>0</v>
      </c>
      <c r="T1431" s="29">
        <v>0</v>
      </c>
      <c r="U1431" s="29">
        <v>0</v>
      </c>
    </row>
    <row r="1432" spans="1:21" x14ac:dyDescent="0.2">
      <c r="A1432" s="1">
        <v>201</v>
      </c>
      <c r="B1432" s="1">
        <v>12012120</v>
      </c>
      <c r="C1432" s="1">
        <v>55520</v>
      </c>
      <c r="D1432" s="1">
        <v>550</v>
      </c>
      <c r="F1432" s="1">
        <v>55520</v>
      </c>
      <c r="G1432" s="1" t="s">
        <v>36</v>
      </c>
      <c r="H1432" s="29">
        <v>0</v>
      </c>
      <c r="I1432" s="29">
        <v>0</v>
      </c>
      <c r="J1432" s="29">
        <v>0</v>
      </c>
      <c r="K1432" s="29">
        <v>0</v>
      </c>
      <c r="L1432" s="29">
        <v>0</v>
      </c>
      <c r="M1432" s="29">
        <v>0</v>
      </c>
      <c r="N1432" s="29">
        <v>0</v>
      </c>
      <c r="O1432" s="29">
        <v>0</v>
      </c>
      <c r="P1432" s="29">
        <v>0</v>
      </c>
      <c r="Q1432" s="29">
        <v>0</v>
      </c>
      <c r="R1432" s="29">
        <v>0</v>
      </c>
      <c r="S1432" s="29">
        <v>0</v>
      </c>
      <c r="T1432" s="29">
        <v>0</v>
      </c>
      <c r="U1432" s="29">
        <v>0</v>
      </c>
    </row>
    <row r="1433" spans="1:21" x14ac:dyDescent="0.2">
      <c r="A1433" s="1">
        <v>201</v>
      </c>
      <c r="B1433" s="1">
        <v>12012120</v>
      </c>
      <c r="C1433" s="1">
        <v>55570</v>
      </c>
      <c r="D1433" s="1">
        <v>550</v>
      </c>
      <c r="F1433" s="1">
        <v>55570</v>
      </c>
      <c r="G1433" s="1" t="s">
        <v>232</v>
      </c>
      <c r="H1433" s="29">
        <v>0</v>
      </c>
      <c r="I1433" s="29">
        <v>0</v>
      </c>
      <c r="J1433" s="29">
        <v>0</v>
      </c>
      <c r="K1433" s="29">
        <v>0</v>
      </c>
      <c r="L1433" s="29">
        <v>0</v>
      </c>
      <c r="M1433" s="29">
        <v>0</v>
      </c>
      <c r="N1433" s="29">
        <v>0</v>
      </c>
      <c r="O1433" s="29">
        <v>0</v>
      </c>
      <c r="P1433" s="29">
        <v>0</v>
      </c>
      <c r="Q1433" s="29">
        <v>0</v>
      </c>
      <c r="R1433" s="29">
        <v>0</v>
      </c>
      <c r="S1433" s="29">
        <v>0</v>
      </c>
      <c r="T1433" s="29">
        <v>0</v>
      </c>
      <c r="U1433" s="29">
        <v>0</v>
      </c>
    </row>
    <row r="1434" spans="1:21" x14ac:dyDescent="0.2">
      <c r="A1434" s="1">
        <v>201</v>
      </c>
      <c r="B1434" s="1">
        <v>12012120</v>
      </c>
      <c r="C1434" s="1">
        <v>55572</v>
      </c>
      <c r="D1434" s="1">
        <v>550</v>
      </c>
      <c r="F1434" s="1">
        <v>55572</v>
      </c>
      <c r="G1434" s="1" t="s">
        <v>259</v>
      </c>
      <c r="H1434" s="29">
        <v>0</v>
      </c>
      <c r="I1434" s="29">
        <v>0</v>
      </c>
      <c r="J1434" s="29">
        <v>0</v>
      </c>
      <c r="K1434" s="29">
        <v>0</v>
      </c>
      <c r="L1434" s="29">
        <v>0</v>
      </c>
      <c r="M1434" s="29">
        <v>0</v>
      </c>
      <c r="N1434" s="29">
        <v>0</v>
      </c>
      <c r="O1434" s="29">
        <v>0</v>
      </c>
      <c r="P1434" s="29">
        <v>0</v>
      </c>
      <c r="Q1434" s="29">
        <v>0</v>
      </c>
      <c r="R1434" s="29">
        <v>0</v>
      </c>
      <c r="S1434" s="29">
        <v>0</v>
      </c>
      <c r="T1434" s="29">
        <v>0</v>
      </c>
      <c r="U1434" s="29">
        <v>0</v>
      </c>
    </row>
    <row r="1435" spans="1:21" x14ac:dyDescent="0.2">
      <c r="A1435" s="1">
        <v>201</v>
      </c>
      <c r="B1435" s="1">
        <v>12012120</v>
      </c>
      <c r="C1435" s="1">
        <v>55579</v>
      </c>
      <c r="D1435" s="1">
        <v>550</v>
      </c>
      <c r="F1435" s="1">
        <v>55579</v>
      </c>
      <c r="G1435" s="1" t="s">
        <v>84</v>
      </c>
      <c r="H1435" s="29">
        <v>0</v>
      </c>
      <c r="I1435" s="29">
        <v>0</v>
      </c>
      <c r="J1435" s="29">
        <v>0</v>
      </c>
      <c r="K1435" s="29">
        <v>0</v>
      </c>
      <c r="L1435" s="29">
        <v>0</v>
      </c>
      <c r="M1435" s="29">
        <v>0</v>
      </c>
      <c r="N1435" s="29">
        <v>0</v>
      </c>
      <c r="O1435" s="29">
        <v>0</v>
      </c>
      <c r="P1435" s="29">
        <v>0</v>
      </c>
      <c r="Q1435" s="29">
        <v>0</v>
      </c>
      <c r="R1435" s="29">
        <v>0</v>
      </c>
      <c r="S1435" s="29">
        <v>0</v>
      </c>
      <c r="T1435" s="29">
        <v>0</v>
      </c>
      <c r="U1435" s="29">
        <v>0</v>
      </c>
    </row>
    <row r="1436" spans="1:21" x14ac:dyDescent="0.2">
      <c r="A1436" s="1">
        <v>201</v>
      </c>
      <c r="B1436" s="1">
        <v>12012120</v>
      </c>
      <c r="C1436" s="1">
        <v>55586</v>
      </c>
      <c r="D1436" s="1">
        <v>550</v>
      </c>
      <c r="F1436" s="1">
        <v>55586</v>
      </c>
      <c r="G1436" s="1" t="s">
        <v>243</v>
      </c>
      <c r="H1436" s="29">
        <v>0</v>
      </c>
      <c r="I1436" s="29">
        <v>0</v>
      </c>
      <c r="J1436" s="29">
        <v>0</v>
      </c>
      <c r="K1436" s="29">
        <v>0</v>
      </c>
      <c r="L1436" s="29">
        <v>0</v>
      </c>
      <c r="M1436" s="29">
        <v>0</v>
      </c>
      <c r="N1436" s="29">
        <v>0</v>
      </c>
      <c r="O1436" s="29">
        <v>0</v>
      </c>
      <c r="P1436" s="29">
        <v>0</v>
      </c>
      <c r="Q1436" s="29">
        <v>0</v>
      </c>
      <c r="R1436" s="29">
        <v>0</v>
      </c>
      <c r="S1436" s="29">
        <v>0</v>
      </c>
      <c r="T1436" s="29">
        <v>0</v>
      </c>
      <c r="U1436" s="29">
        <v>0</v>
      </c>
    </row>
    <row r="1437" spans="1:21" x14ac:dyDescent="0.2">
      <c r="A1437" s="1">
        <v>201</v>
      </c>
      <c r="B1437" s="1">
        <v>12012120</v>
      </c>
      <c r="C1437" s="1">
        <v>56655</v>
      </c>
      <c r="D1437" s="1">
        <v>560</v>
      </c>
      <c r="F1437" s="1">
        <v>56655</v>
      </c>
      <c r="G1437" s="1" t="s">
        <v>40</v>
      </c>
      <c r="H1437" s="29">
        <v>0</v>
      </c>
      <c r="I1437" s="29">
        <v>0</v>
      </c>
      <c r="J1437" s="29">
        <v>0</v>
      </c>
      <c r="K1437" s="29">
        <v>0</v>
      </c>
      <c r="L1437" s="29">
        <v>0</v>
      </c>
      <c r="M1437" s="29">
        <v>0</v>
      </c>
      <c r="N1437" s="29">
        <v>0</v>
      </c>
      <c r="O1437" s="29">
        <v>0</v>
      </c>
      <c r="P1437" s="29">
        <v>0</v>
      </c>
      <c r="Q1437" s="29">
        <v>0</v>
      </c>
      <c r="R1437" s="29">
        <v>0</v>
      </c>
      <c r="S1437" s="29">
        <v>0</v>
      </c>
      <c r="T1437" s="29">
        <v>0</v>
      </c>
      <c r="U1437" s="29">
        <v>0</v>
      </c>
    </row>
    <row r="1438" spans="1:21" x14ac:dyDescent="0.2">
      <c r="A1438" s="1">
        <v>201</v>
      </c>
      <c r="B1438" s="1">
        <v>12012120</v>
      </c>
      <c r="C1438" s="1">
        <v>56656</v>
      </c>
      <c r="D1438" s="1">
        <v>560</v>
      </c>
      <c r="F1438" s="1">
        <v>56656</v>
      </c>
      <c r="G1438" s="1" t="s">
        <v>41</v>
      </c>
      <c r="H1438" s="29">
        <v>0</v>
      </c>
      <c r="I1438" s="29">
        <v>0</v>
      </c>
      <c r="J1438" s="29">
        <v>0</v>
      </c>
      <c r="K1438" s="29">
        <v>0</v>
      </c>
      <c r="L1438" s="29">
        <v>0</v>
      </c>
      <c r="M1438" s="29">
        <v>0</v>
      </c>
      <c r="N1438" s="29">
        <v>0</v>
      </c>
      <c r="O1438" s="29">
        <v>0</v>
      </c>
      <c r="P1438" s="29">
        <v>0</v>
      </c>
      <c r="Q1438" s="29">
        <v>0</v>
      </c>
      <c r="R1438" s="29">
        <v>0</v>
      </c>
      <c r="S1438" s="29">
        <v>0</v>
      </c>
      <c r="T1438" s="29">
        <v>0</v>
      </c>
      <c r="U1438" s="29">
        <v>0</v>
      </c>
    </row>
    <row r="1439" spans="1:21" x14ac:dyDescent="0.2">
      <c r="A1439" s="1">
        <v>201</v>
      </c>
      <c r="B1439" s="1">
        <v>12012120</v>
      </c>
      <c r="C1439" s="1">
        <v>56662</v>
      </c>
      <c r="D1439" s="1">
        <v>560</v>
      </c>
      <c r="F1439" s="1">
        <v>56662</v>
      </c>
      <c r="G1439" s="1" t="s">
        <v>42</v>
      </c>
      <c r="H1439" s="29">
        <v>0</v>
      </c>
      <c r="I1439" s="29">
        <v>0</v>
      </c>
      <c r="J1439" s="29">
        <v>0</v>
      </c>
      <c r="K1439" s="29">
        <v>0</v>
      </c>
      <c r="L1439" s="29">
        <v>0</v>
      </c>
      <c r="M1439" s="29">
        <v>0</v>
      </c>
      <c r="N1439" s="29">
        <v>0</v>
      </c>
      <c r="O1439" s="29">
        <v>0</v>
      </c>
      <c r="P1439" s="29">
        <v>0</v>
      </c>
      <c r="Q1439" s="29">
        <v>0</v>
      </c>
      <c r="R1439" s="29">
        <v>0</v>
      </c>
      <c r="S1439" s="29">
        <v>0</v>
      </c>
      <c r="T1439" s="29">
        <v>0</v>
      </c>
      <c r="U1439" s="29">
        <v>0</v>
      </c>
    </row>
    <row r="1440" spans="1:21" x14ac:dyDescent="0.2">
      <c r="A1440" s="1">
        <v>201</v>
      </c>
      <c r="B1440" s="1">
        <v>12012120</v>
      </c>
      <c r="C1440" s="1">
        <v>56694</v>
      </c>
      <c r="D1440" s="1">
        <v>560</v>
      </c>
      <c r="F1440" s="1">
        <v>56694</v>
      </c>
      <c r="G1440" s="1" t="s">
        <v>45</v>
      </c>
      <c r="H1440" s="29">
        <v>0</v>
      </c>
      <c r="I1440" s="29">
        <v>0</v>
      </c>
      <c r="J1440" s="29">
        <v>0</v>
      </c>
      <c r="K1440" s="29">
        <v>0</v>
      </c>
      <c r="L1440" s="29">
        <v>0</v>
      </c>
      <c r="M1440" s="29">
        <v>0</v>
      </c>
      <c r="N1440" s="29">
        <v>0</v>
      </c>
      <c r="O1440" s="29">
        <v>0</v>
      </c>
      <c r="P1440" s="29">
        <v>0</v>
      </c>
      <c r="Q1440" s="29">
        <v>0</v>
      </c>
      <c r="R1440" s="29">
        <v>0</v>
      </c>
      <c r="S1440" s="29">
        <v>0</v>
      </c>
      <c r="T1440" s="29">
        <v>0</v>
      </c>
      <c r="U1440" s="29">
        <v>0</v>
      </c>
    </row>
    <row r="1441" spans="1:21" ht="15" thickBot="1" x14ac:dyDescent="0.25">
      <c r="A1441" s="1" t="s">
        <v>47</v>
      </c>
      <c r="F1441" s="1"/>
      <c r="G1441" s="1"/>
    </row>
    <row r="1442" spans="1:21" ht="15" thickTop="1" x14ac:dyDescent="0.2">
      <c r="A1442" s="1" t="s">
        <v>47</v>
      </c>
      <c r="B1442" s="1">
        <v>12012120</v>
      </c>
      <c r="C1442" s="31"/>
      <c r="D1442" s="31"/>
      <c r="E1442" s="31"/>
      <c r="F1442" s="31" t="s">
        <v>317</v>
      </c>
      <c r="G1442" s="31"/>
      <c r="H1442" s="33">
        <f>SUM(H1423:H1441)</f>
        <v>0</v>
      </c>
      <c r="I1442" s="33">
        <f t="shared" ref="I1442:S1442" si="302">SUM(I1423:I1441)</f>
        <v>0</v>
      </c>
      <c r="J1442" s="33">
        <f t="shared" si="302"/>
        <v>0</v>
      </c>
      <c r="K1442" s="33">
        <f t="shared" si="302"/>
        <v>0</v>
      </c>
      <c r="L1442" s="33">
        <f t="shared" si="302"/>
        <v>0</v>
      </c>
      <c r="M1442" s="33">
        <f t="shared" si="302"/>
        <v>0</v>
      </c>
      <c r="N1442" s="33">
        <f t="shared" si="302"/>
        <v>0</v>
      </c>
      <c r="O1442" s="33">
        <f t="shared" si="302"/>
        <v>0</v>
      </c>
      <c r="P1442" s="33">
        <f t="shared" si="302"/>
        <v>0</v>
      </c>
      <c r="Q1442" s="33">
        <f t="shared" si="302"/>
        <v>0</v>
      </c>
      <c r="R1442" s="33">
        <f t="shared" si="302"/>
        <v>0</v>
      </c>
      <c r="S1442" s="33">
        <f t="shared" si="302"/>
        <v>0</v>
      </c>
      <c r="T1442" s="33">
        <f t="shared" ref="T1442" si="303">SUM(T1423:T1441)</f>
        <v>0</v>
      </c>
      <c r="U1442" s="33">
        <f t="shared" ref="U1442" si="304">SUM(U1423:U1441)</f>
        <v>0</v>
      </c>
    </row>
    <row r="1444" spans="1:21" x14ac:dyDescent="0.2">
      <c r="A1444" s="1" t="s">
        <v>47</v>
      </c>
      <c r="F1444" s="28" t="s">
        <v>318</v>
      </c>
    </row>
    <row r="1445" spans="1:21" x14ac:dyDescent="0.2">
      <c r="A1445" s="1">
        <v>201</v>
      </c>
      <c r="B1445" s="1">
        <v>12012130</v>
      </c>
      <c r="C1445" s="1">
        <v>50110</v>
      </c>
      <c r="D1445" s="1">
        <v>500</v>
      </c>
      <c r="F1445" s="25">
        <v>50110</v>
      </c>
      <c r="G1445" s="25" t="s">
        <v>28</v>
      </c>
      <c r="H1445" s="29">
        <v>268872</v>
      </c>
      <c r="I1445" s="29">
        <v>268408</v>
      </c>
      <c r="J1445" s="29">
        <v>227714</v>
      </c>
      <c r="K1445" s="29">
        <v>157396</v>
      </c>
      <c r="L1445" s="29">
        <v>157396</v>
      </c>
      <c r="M1445" s="29">
        <v>168415</v>
      </c>
      <c r="N1445" s="29">
        <v>164186</v>
      </c>
      <c r="O1445" s="29">
        <v>164186</v>
      </c>
      <c r="P1445" s="29">
        <v>172494</v>
      </c>
      <c r="Q1445" s="29">
        <v>176376</v>
      </c>
      <c r="R1445" s="29">
        <v>180786</v>
      </c>
      <c r="S1445" s="29">
        <v>180786</v>
      </c>
      <c r="T1445" s="29">
        <v>180786</v>
      </c>
      <c r="U1445" s="29">
        <v>180786</v>
      </c>
    </row>
    <row r="1446" spans="1:21" x14ac:dyDescent="0.2">
      <c r="A1446" s="1">
        <v>201</v>
      </c>
      <c r="B1446" s="1">
        <v>12012130</v>
      </c>
      <c r="C1446" s="1">
        <v>50130</v>
      </c>
      <c r="D1446" s="1">
        <v>501</v>
      </c>
      <c r="F1446" s="25">
        <v>50130</v>
      </c>
      <c r="G1446" s="25" t="s">
        <v>30</v>
      </c>
      <c r="H1446" s="29">
        <v>12000</v>
      </c>
      <c r="I1446" s="29">
        <v>12000</v>
      </c>
      <c r="J1446" s="29">
        <v>12000</v>
      </c>
      <c r="K1446" s="29">
        <v>12000</v>
      </c>
      <c r="L1446" s="29">
        <v>12000</v>
      </c>
      <c r="M1446" s="29">
        <v>12000</v>
      </c>
      <c r="N1446" s="29">
        <v>12000</v>
      </c>
      <c r="O1446" s="29">
        <v>12000</v>
      </c>
      <c r="P1446" s="29">
        <v>0</v>
      </c>
      <c r="Q1446" s="29">
        <v>0</v>
      </c>
      <c r="R1446" s="29">
        <v>0</v>
      </c>
      <c r="S1446" s="29">
        <v>0</v>
      </c>
      <c r="T1446" s="29">
        <v>0</v>
      </c>
      <c r="U1446" s="29">
        <v>0</v>
      </c>
    </row>
    <row r="1447" spans="1:21" x14ac:dyDescent="0.2">
      <c r="A1447" s="1">
        <v>201</v>
      </c>
      <c r="B1447" s="1">
        <v>12012130</v>
      </c>
      <c r="C1447" s="1">
        <v>54411</v>
      </c>
      <c r="D1447" s="1">
        <v>540</v>
      </c>
      <c r="F1447" s="25">
        <v>54411</v>
      </c>
      <c r="G1447" s="25" t="s">
        <v>59</v>
      </c>
      <c r="H1447" s="29">
        <v>0</v>
      </c>
      <c r="I1447" s="29">
        <v>0</v>
      </c>
      <c r="J1447" s="29">
        <v>0</v>
      </c>
      <c r="K1447" s="29">
        <v>0</v>
      </c>
      <c r="L1447" s="29">
        <v>0</v>
      </c>
      <c r="M1447" s="29">
        <v>0</v>
      </c>
      <c r="N1447" s="29">
        <v>0</v>
      </c>
      <c r="O1447" s="29">
        <v>0</v>
      </c>
      <c r="P1447" s="29">
        <v>0</v>
      </c>
      <c r="Q1447" s="29">
        <v>0</v>
      </c>
      <c r="R1447" s="29">
        <v>0</v>
      </c>
      <c r="S1447" s="29">
        <v>0</v>
      </c>
      <c r="T1447" s="29">
        <v>0</v>
      </c>
      <c r="U1447" s="29">
        <v>0</v>
      </c>
    </row>
    <row r="1448" spans="1:21" x14ac:dyDescent="0.2">
      <c r="A1448" s="1">
        <v>201</v>
      </c>
      <c r="B1448" s="1">
        <v>12012130</v>
      </c>
      <c r="C1448" s="1">
        <v>54482</v>
      </c>
      <c r="D1448" s="1">
        <v>540</v>
      </c>
      <c r="F1448" s="25">
        <v>54482</v>
      </c>
      <c r="G1448" s="25" t="s">
        <v>237</v>
      </c>
      <c r="H1448" s="29">
        <v>0</v>
      </c>
      <c r="I1448" s="29">
        <v>0</v>
      </c>
      <c r="J1448" s="29">
        <v>0</v>
      </c>
      <c r="K1448" s="29">
        <v>0</v>
      </c>
      <c r="L1448" s="29">
        <v>0</v>
      </c>
      <c r="M1448" s="29">
        <v>0</v>
      </c>
      <c r="N1448" s="29">
        <v>0</v>
      </c>
      <c r="O1448" s="29">
        <v>0</v>
      </c>
      <c r="P1448" s="29">
        <v>0</v>
      </c>
      <c r="Q1448" s="29">
        <v>0</v>
      </c>
      <c r="R1448" s="29">
        <v>0</v>
      </c>
      <c r="S1448" s="29">
        <v>0</v>
      </c>
      <c r="T1448" s="29">
        <v>0</v>
      </c>
      <c r="U1448" s="29">
        <v>0</v>
      </c>
    </row>
    <row r="1449" spans="1:21" x14ac:dyDescent="0.2">
      <c r="A1449" s="1">
        <v>201</v>
      </c>
      <c r="B1449" s="1">
        <v>12012130</v>
      </c>
      <c r="C1449" s="1">
        <v>55570</v>
      </c>
      <c r="D1449" s="1">
        <v>550</v>
      </c>
      <c r="F1449" s="25">
        <v>55570</v>
      </c>
      <c r="G1449" s="25" t="s">
        <v>232</v>
      </c>
      <c r="H1449" s="29">
        <v>3840</v>
      </c>
      <c r="I1449" s="29">
        <v>3840</v>
      </c>
      <c r="J1449" s="29">
        <v>3840</v>
      </c>
      <c r="K1449" s="29">
        <v>3840</v>
      </c>
      <c r="L1449" s="29">
        <v>3840</v>
      </c>
      <c r="M1449" s="29">
        <v>3840</v>
      </c>
      <c r="N1449" s="29">
        <v>3840</v>
      </c>
      <c r="O1449" s="29">
        <v>3840</v>
      </c>
      <c r="P1449" s="29">
        <v>3840</v>
      </c>
      <c r="Q1449" s="29">
        <v>3840</v>
      </c>
      <c r="R1449" s="29">
        <v>3840</v>
      </c>
      <c r="S1449" s="29">
        <v>3840</v>
      </c>
      <c r="T1449" s="29">
        <v>3840</v>
      </c>
      <c r="U1449" s="29">
        <v>3840</v>
      </c>
    </row>
    <row r="1450" spans="1:21" x14ac:dyDescent="0.2">
      <c r="A1450" s="1">
        <v>201</v>
      </c>
      <c r="B1450" s="1">
        <v>12012130</v>
      </c>
      <c r="C1450" s="1">
        <v>55584</v>
      </c>
      <c r="D1450" s="1">
        <v>550</v>
      </c>
      <c r="F1450" s="25">
        <v>55584</v>
      </c>
      <c r="G1450" s="25" t="s">
        <v>72</v>
      </c>
      <c r="H1450" s="29">
        <v>5760</v>
      </c>
      <c r="I1450" s="29">
        <v>5760</v>
      </c>
      <c r="J1450" s="29">
        <v>5760</v>
      </c>
      <c r="K1450" s="29">
        <v>5760</v>
      </c>
      <c r="L1450" s="29">
        <v>5760</v>
      </c>
      <c r="M1450" s="29">
        <v>5760</v>
      </c>
      <c r="N1450" s="29">
        <v>7260</v>
      </c>
      <c r="O1450" s="29">
        <v>7260</v>
      </c>
      <c r="P1450" s="29">
        <v>7260</v>
      </c>
      <c r="Q1450" s="29">
        <v>7260</v>
      </c>
      <c r="R1450" s="29">
        <v>9959</v>
      </c>
      <c r="S1450" s="29">
        <v>17000</v>
      </c>
      <c r="T1450" s="29">
        <v>17000</v>
      </c>
      <c r="U1450" s="29">
        <v>17000</v>
      </c>
    </row>
    <row r="1451" spans="1:21" x14ac:dyDescent="0.2">
      <c r="A1451" s="1">
        <v>201</v>
      </c>
      <c r="B1451" s="1">
        <v>12012130</v>
      </c>
      <c r="C1451" s="1">
        <v>55594</v>
      </c>
      <c r="D1451" s="1">
        <v>550</v>
      </c>
      <c r="F1451" s="25">
        <v>55594</v>
      </c>
      <c r="G1451" s="25" t="s">
        <v>104</v>
      </c>
      <c r="H1451" s="29">
        <v>9102</v>
      </c>
      <c r="I1451" s="29">
        <v>9102</v>
      </c>
      <c r="J1451" s="29">
        <v>8500</v>
      </c>
      <c r="K1451" s="29">
        <v>8500</v>
      </c>
      <c r="L1451" s="29">
        <v>8500</v>
      </c>
      <c r="M1451" s="29">
        <v>8500</v>
      </c>
      <c r="N1451" s="29">
        <v>10000</v>
      </c>
      <c r="O1451" s="29">
        <v>10000</v>
      </c>
      <c r="P1451" s="29">
        <v>10000</v>
      </c>
      <c r="Q1451" s="29">
        <v>10000</v>
      </c>
      <c r="R1451" s="29">
        <v>10000</v>
      </c>
      <c r="S1451" s="29">
        <v>10000</v>
      </c>
      <c r="T1451" s="29">
        <v>10000</v>
      </c>
      <c r="U1451" s="29">
        <v>10000</v>
      </c>
    </row>
    <row r="1452" spans="1:21" x14ac:dyDescent="0.2">
      <c r="A1452" s="1">
        <v>201</v>
      </c>
      <c r="B1452" s="1">
        <v>12012130</v>
      </c>
      <c r="C1452" s="1">
        <v>56610</v>
      </c>
      <c r="D1452" s="1">
        <v>560</v>
      </c>
      <c r="F1452" s="25">
        <v>56610</v>
      </c>
      <c r="G1452" s="25" t="s">
        <v>38</v>
      </c>
      <c r="H1452" s="29">
        <v>6075</v>
      </c>
      <c r="I1452" s="29">
        <v>6075</v>
      </c>
      <c r="J1452" s="29">
        <v>5500</v>
      </c>
      <c r="K1452" s="29">
        <v>5500</v>
      </c>
      <c r="L1452" s="29">
        <v>5500</v>
      </c>
      <c r="M1452" s="29">
        <v>5500</v>
      </c>
      <c r="N1452" s="29">
        <v>5500</v>
      </c>
      <c r="O1452" s="29">
        <v>5500</v>
      </c>
      <c r="P1452" s="29">
        <v>5500</v>
      </c>
      <c r="Q1452" s="29">
        <v>3500</v>
      </c>
      <c r="R1452" s="29">
        <v>3500</v>
      </c>
      <c r="S1452" s="29">
        <v>2000</v>
      </c>
      <c r="T1452" s="29">
        <v>2000</v>
      </c>
      <c r="U1452" s="29">
        <v>2000</v>
      </c>
    </row>
    <row r="1453" spans="1:21" x14ac:dyDescent="0.2">
      <c r="A1453" s="1">
        <v>201</v>
      </c>
      <c r="B1453" s="1">
        <v>12012130</v>
      </c>
      <c r="C1453" s="1">
        <v>56694</v>
      </c>
      <c r="D1453" s="1">
        <v>560</v>
      </c>
      <c r="F1453" s="25">
        <v>56694</v>
      </c>
      <c r="G1453" s="25" t="s">
        <v>45</v>
      </c>
      <c r="H1453" s="29">
        <v>33750</v>
      </c>
      <c r="I1453" s="29">
        <v>33750</v>
      </c>
      <c r="J1453" s="29">
        <v>33750</v>
      </c>
      <c r="K1453" s="29">
        <v>33750</v>
      </c>
      <c r="L1453" s="29">
        <v>33750</v>
      </c>
      <c r="M1453" s="29">
        <v>33750</v>
      </c>
      <c r="N1453" s="29">
        <v>36750</v>
      </c>
      <c r="O1453" s="29">
        <v>36750</v>
      </c>
      <c r="P1453" s="29">
        <v>36750</v>
      </c>
      <c r="Q1453" s="29">
        <v>36750</v>
      </c>
      <c r="R1453" s="29">
        <v>33387</v>
      </c>
      <c r="S1453" s="29">
        <v>33387</v>
      </c>
      <c r="T1453" s="29">
        <v>33387</v>
      </c>
      <c r="U1453" s="29">
        <v>33387</v>
      </c>
    </row>
    <row r="1454" spans="1:21" x14ac:dyDescent="0.2">
      <c r="A1454" s="1">
        <v>201</v>
      </c>
      <c r="B1454" s="1">
        <v>12012130</v>
      </c>
      <c r="C1454" s="1">
        <v>56695</v>
      </c>
      <c r="D1454" s="1">
        <v>560</v>
      </c>
      <c r="F1454" s="25">
        <v>56695</v>
      </c>
      <c r="G1454" s="25" t="s">
        <v>74</v>
      </c>
      <c r="H1454" s="29">
        <v>0</v>
      </c>
      <c r="I1454" s="29">
        <v>0</v>
      </c>
      <c r="J1454" s="29">
        <v>0</v>
      </c>
      <c r="K1454" s="29">
        <v>0</v>
      </c>
      <c r="L1454" s="29">
        <v>0</v>
      </c>
      <c r="M1454" s="29">
        <v>0</v>
      </c>
      <c r="N1454" s="29">
        <v>0</v>
      </c>
      <c r="O1454" s="29">
        <v>0</v>
      </c>
      <c r="P1454" s="29">
        <v>0</v>
      </c>
      <c r="Q1454" s="29">
        <v>0</v>
      </c>
      <c r="R1454" s="29">
        <v>0</v>
      </c>
      <c r="S1454" s="29">
        <v>0</v>
      </c>
      <c r="T1454" s="29">
        <v>0</v>
      </c>
      <c r="U1454" s="29">
        <v>0</v>
      </c>
    </row>
    <row r="1455" spans="1:21" ht="15" thickBot="1" x14ac:dyDescent="0.25">
      <c r="A1455" s="1" t="s">
        <v>47</v>
      </c>
    </row>
    <row r="1456" spans="1:21" ht="15" thickTop="1" x14ac:dyDescent="0.2">
      <c r="A1456" s="1" t="s">
        <v>47</v>
      </c>
      <c r="B1456" s="1">
        <v>12012130</v>
      </c>
      <c r="C1456" s="31"/>
      <c r="D1456" s="31"/>
      <c r="E1456" s="31"/>
      <c r="F1456" s="32" t="s">
        <v>319</v>
      </c>
      <c r="G1456" s="32"/>
      <c r="H1456" s="33">
        <f>SUM(H1445:H1455)</f>
        <v>339399</v>
      </c>
      <c r="I1456" s="33">
        <f t="shared" ref="I1456:S1456" si="305">SUM(I1445:I1455)</f>
        <v>338935</v>
      </c>
      <c r="J1456" s="33">
        <f t="shared" si="305"/>
        <v>297064</v>
      </c>
      <c r="K1456" s="33">
        <f t="shared" si="305"/>
        <v>226746</v>
      </c>
      <c r="L1456" s="33">
        <f t="shared" si="305"/>
        <v>226746</v>
      </c>
      <c r="M1456" s="33">
        <f t="shared" si="305"/>
        <v>237765</v>
      </c>
      <c r="N1456" s="33">
        <f t="shared" si="305"/>
        <v>239536</v>
      </c>
      <c r="O1456" s="33">
        <f t="shared" si="305"/>
        <v>239536</v>
      </c>
      <c r="P1456" s="33">
        <f t="shared" si="305"/>
        <v>235844</v>
      </c>
      <c r="Q1456" s="33">
        <f t="shared" si="305"/>
        <v>237726</v>
      </c>
      <c r="R1456" s="33">
        <f t="shared" si="305"/>
        <v>241472</v>
      </c>
      <c r="S1456" s="33">
        <f t="shared" si="305"/>
        <v>247013</v>
      </c>
      <c r="T1456" s="33">
        <f t="shared" ref="T1456" si="306">SUM(T1445:T1455)</f>
        <v>247013</v>
      </c>
      <c r="U1456" s="33">
        <f t="shared" ref="U1456" si="307">SUM(U1445:U1455)</f>
        <v>247013</v>
      </c>
    </row>
    <row r="1458" spans="1:21" x14ac:dyDescent="0.2">
      <c r="E1458" s="27" t="s">
        <v>283</v>
      </c>
    </row>
    <row r="1459" spans="1:21" x14ac:dyDescent="0.2">
      <c r="A1459" s="1" t="s">
        <v>47</v>
      </c>
      <c r="F1459" s="28" t="s">
        <v>320</v>
      </c>
    </row>
    <row r="1460" spans="1:21" x14ac:dyDescent="0.2">
      <c r="A1460" s="1">
        <v>201</v>
      </c>
      <c r="B1460" s="1">
        <v>12012140</v>
      </c>
      <c r="C1460" s="1">
        <v>54411</v>
      </c>
      <c r="D1460" s="1">
        <v>540</v>
      </c>
      <c r="F1460" s="25">
        <v>54411</v>
      </c>
      <c r="G1460" s="25" t="s">
        <v>59</v>
      </c>
      <c r="H1460" s="29">
        <v>0</v>
      </c>
      <c r="I1460" s="29">
        <v>0</v>
      </c>
      <c r="J1460" s="29">
        <v>0</v>
      </c>
      <c r="K1460" s="29">
        <v>0</v>
      </c>
      <c r="L1460" s="29">
        <v>0</v>
      </c>
      <c r="M1460" s="29">
        <v>0</v>
      </c>
      <c r="N1460" s="29">
        <v>0</v>
      </c>
      <c r="O1460" s="29">
        <v>0</v>
      </c>
      <c r="P1460" s="29">
        <v>0</v>
      </c>
      <c r="Q1460" s="29">
        <v>500</v>
      </c>
      <c r="R1460" s="29">
        <v>500</v>
      </c>
      <c r="S1460" s="29">
        <v>500</v>
      </c>
      <c r="T1460" s="29">
        <v>500</v>
      </c>
      <c r="U1460" s="29">
        <v>500</v>
      </c>
    </row>
    <row r="1461" spans="1:21" x14ac:dyDescent="0.2">
      <c r="A1461" s="1">
        <v>201</v>
      </c>
      <c r="B1461" s="1">
        <v>12012140</v>
      </c>
      <c r="C1461" s="1">
        <v>55584</v>
      </c>
      <c r="D1461" s="1">
        <v>550</v>
      </c>
      <c r="F1461" s="25">
        <v>55584</v>
      </c>
      <c r="G1461" s="25" t="s">
        <v>72</v>
      </c>
      <c r="H1461" s="29">
        <v>0</v>
      </c>
      <c r="I1461" s="29">
        <v>0</v>
      </c>
      <c r="J1461" s="29">
        <v>0</v>
      </c>
      <c r="K1461" s="29">
        <v>0</v>
      </c>
      <c r="L1461" s="29">
        <v>0</v>
      </c>
      <c r="M1461" s="29">
        <v>0</v>
      </c>
      <c r="N1461" s="29">
        <v>0</v>
      </c>
      <c r="O1461" s="29">
        <v>0</v>
      </c>
      <c r="P1461" s="29">
        <v>0</v>
      </c>
      <c r="Q1461" s="29">
        <v>5000</v>
      </c>
      <c r="R1461" s="29">
        <v>6000</v>
      </c>
      <c r="S1461" s="29">
        <v>6737</v>
      </c>
      <c r="T1461" s="29">
        <v>6737</v>
      </c>
      <c r="U1461" s="29">
        <v>10000</v>
      </c>
    </row>
    <row r="1462" spans="1:21" x14ac:dyDescent="0.2">
      <c r="A1462" s="1">
        <v>201</v>
      </c>
      <c r="B1462" s="1">
        <v>12012140</v>
      </c>
      <c r="C1462" s="1">
        <v>55594</v>
      </c>
      <c r="D1462" s="1">
        <v>550</v>
      </c>
      <c r="F1462" s="25">
        <v>55594</v>
      </c>
      <c r="G1462" s="25" t="s">
        <v>104</v>
      </c>
      <c r="H1462" s="29">
        <v>0</v>
      </c>
      <c r="I1462" s="29">
        <v>0</v>
      </c>
      <c r="J1462" s="29">
        <v>0</v>
      </c>
      <c r="K1462" s="29">
        <v>0</v>
      </c>
      <c r="L1462" s="29">
        <v>0</v>
      </c>
      <c r="M1462" s="29">
        <v>0</v>
      </c>
      <c r="N1462" s="29">
        <v>0</v>
      </c>
      <c r="O1462" s="29">
        <v>0</v>
      </c>
      <c r="P1462" s="29">
        <v>0</v>
      </c>
      <c r="Q1462" s="29">
        <v>0</v>
      </c>
      <c r="R1462" s="29">
        <v>0</v>
      </c>
      <c r="S1462" s="29">
        <v>0</v>
      </c>
      <c r="T1462" s="29">
        <v>0</v>
      </c>
      <c r="U1462" s="29">
        <v>0</v>
      </c>
    </row>
    <row r="1463" spans="1:21" x14ac:dyDescent="0.2">
      <c r="A1463" s="1">
        <v>201</v>
      </c>
      <c r="B1463" s="1">
        <v>12012140</v>
      </c>
      <c r="C1463" s="1">
        <v>56694</v>
      </c>
      <c r="D1463" s="1">
        <v>560</v>
      </c>
      <c r="F1463" s="25">
        <v>56694</v>
      </c>
      <c r="G1463" s="25" t="s">
        <v>45</v>
      </c>
      <c r="H1463" s="29">
        <v>0</v>
      </c>
      <c r="I1463" s="29">
        <v>0</v>
      </c>
      <c r="J1463" s="29">
        <v>0</v>
      </c>
      <c r="K1463" s="29">
        <v>0</v>
      </c>
      <c r="L1463" s="29">
        <v>0</v>
      </c>
      <c r="M1463" s="29">
        <v>0</v>
      </c>
      <c r="N1463" s="29">
        <v>0</v>
      </c>
      <c r="O1463" s="29">
        <v>0</v>
      </c>
      <c r="P1463" s="29">
        <v>0</v>
      </c>
      <c r="Q1463" s="29">
        <v>4500</v>
      </c>
      <c r="R1463" s="29">
        <v>13000</v>
      </c>
      <c r="S1463" s="29">
        <v>13000</v>
      </c>
      <c r="T1463" s="29">
        <v>13000</v>
      </c>
      <c r="U1463" s="29">
        <v>15000</v>
      </c>
    </row>
    <row r="1464" spans="1:21" ht="15" thickBot="1" x14ac:dyDescent="0.25">
      <c r="A1464" s="1" t="s">
        <v>47</v>
      </c>
    </row>
    <row r="1465" spans="1:21" ht="15" thickTop="1" x14ac:dyDescent="0.2">
      <c r="A1465" s="1" t="s">
        <v>47</v>
      </c>
      <c r="B1465" s="1">
        <v>12012140</v>
      </c>
      <c r="C1465" s="31"/>
      <c r="D1465" s="31"/>
      <c r="E1465" s="31"/>
      <c r="F1465" s="32" t="s">
        <v>321</v>
      </c>
      <c r="G1465" s="32"/>
      <c r="H1465" s="33">
        <f>SUM(H1460:H1464)</f>
        <v>0</v>
      </c>
      <c r="I1465" s="33">
        <f t="shared" ref="I1465:S1465" si="308">SUM(I1460:I1464)</f>
        <v>0</v>
      </c>
      <c r="J1465" s="33">
        <f t="shared" si="308"/>
        <v>0</v>
      </c>
      <c r="K1465" s="33">
        <f t="shared" si="308"/>
        <v>0</v>
      </c>
      <c r="L1465" s="33">
        <f t="shared" si="308"/>
        <v>0</v>
      </c>
      <c r="M1465" s="33">
        <f t="shared" si="308"/>
        <v>0</v>
      </c>
      <c r="N1465" s="33">
        <f t="shared" si="308"/>
        <v>0</v>
      </c>
      <c r="O1465" s="33">
        <f t="shared" si="308"/>
        <v>0</v>
      </c>
      <c r="P1465" s="33">
        <f t="shared" si="308"/>
        <v>0</v>
      </c>
      <c r="Q1465" s="33">
        <f t="shared" si="308"/>
        <v>10000</v>
      </c>
      <c r="R1465" s="33">
        <f t="shared" si="308"/>
        <v>19500</v>
      </c>
      <c r="S1465" s="33">
        <f t="shared" si="308"/>
        <v>20237</v>
      </c>
      <c r="T1465" s="33">
        <f t="shared" ref="T1465" si="309">SUM(T1460:T1464)</f>
        <v>20237</v>
      </c>
      <c r="U1465" s="33">
        <f t="shared" ref="U1465" si="310">SUM(U1460:U1464)</f>
        <v>25500</v>
      </c>
    </row>
    <row r="1467" spans="1:21" x14ac:dyDescent="0.2">
      <c r="A1467" s="1" t="s">
        <v>47</v>
      </c>
      <c r="F1467" s="28" t="s">
        <v>322</v>
      </c>
    </row>
    <row r="1468" spans="1:21" x14ac:dyDescent="0.2">
      <c r="A1468" s="1">
        <v>201</v>
      </c>
      <c r="B1468" s="1">
        <v>12012150</v>
      </c>
      <c r="C1468" s="1">
        <v>54411</v>
      </c>
      <c r="D1468" s="1">
        <v>540</v>
      </c>
      <c r="F1468" s="25">
        <v>54411</v>
      </c>
      <c r="G1468" s="25" t="s">
        <v>59</v>
      </c>
      <c r="H1468" s="29">
        <v>0</v>
      </c>
      <c r="I1468" s="29">
        <v>0</v>
      </c>
      <c r="J1468" s="29">
        <v>0</v>
      </c>
      <c r="K1468" s="29">
        <v>0</v>
      </c>
      <c r="L1468" s="29">
        <v>0</v>
      </c>
      <c r="M1468" s="29">
        <v>0</v>
      </c>
      <c r="N1468" s="29">
        <v>0</v>
      </c>
      <c r="O1468" s="29">
        <v>0</v>
      </c>
      <c r="P1468" s="29">
        <v>0</v>
      </c>
      <c r="Q1468" s="29">
        <v>0</v>
      </c>
      <c r="R1468" s="29">
        <v>390000</v>
      </c>
      <c r="S1468" s="29">
        <v>390000</v>
      </c>
      <c r="T1468" s="29">
        <v>390000</v>
      </c>
      <c r="U1468" s="29">
        <v>390000</v>
      </c>
    </row>
    <row r="1469" spans="1:21" x14ac:dyDescent="0.2">
      <c r="A1469" s="1">
        <v>201</v>
      </c>
      <c r="B1469" s="1">
        <v>12012150</v>
      </c>
      <c r="C1469" s="1">
        <v>56623</v>
      </c>
      <c r="D1469" s="1">
        <v>560</v>
      </c>
      <c r="F1469" s="25">
        <v>56623</v>
      </c>
      <c r="G1469" s="25" t="s">
        <v>96</v>
      </c>
      <c r="H1469" s="29">
        <v>0</v>
      </c>
      <c r="I1469" s="29">
        <v>0</v>
      </c>
      <c r="J1469" s="29">
        <v>0</v>
      </c>
      <c r="K1469" s="29">
        <v>0</v>
      </c>
      <c r="L1469" s="29">
        <v>0</v>
      </c>
      <c r="M1469" s="29">
        <v>0</v>
      </c>
      <c r="N1469" s="29">
        <v>0</v>
      </c>
      <c r="O1469" s="29">
        <v>0</v>
      </c>
      <c r="P1469" s="29">
        <v>0</v>
      </c>
      <c r="Q1469" s="29">
        <v>0</v>
      </c>
      <c r="R1469" s="29">
        <v>0</v>
      </c>
      <c r="S1469" s="29">
        <v>40000</v>
      </c>
      <c r="T1469" s="29">
        <v>40000</v>
      </c>
      <c r="U1469" s="29">
        <v>40000</v>
      </c>
    </row>
    <row r="1470" spans="1:21" x14ac:dyDescent="0.2">
      <c r="A1470" s="1">
        <v>201</v>
      </c>
      <c r="B1470" s="1">
        <v>12012150</v>
      </c>
      <c r="C1470" s="1">
        <v>56686</v>
      </c>
      <c r="D1470" s="1">
        <v>560</v>
      </c>
      <c r="F1470" s="25">
        <v>56686</v>
      </c>
      <c r="G1470" s="25" t="s">
        <v>323</v>
      </c>
      <c r="T1470" s="29">
        <v>0</v>
      </c>
      <c r="U1470" s="29">
        <v>0</v>
      </c>
    </row>
    <row r="1471" spans="1:21" x14ac:dyDescent="0.2">
      <c r="A1471" s="1">
        <v>201</v>
      </c>
      <c r="B1471" s="1">
        <v>12012150</v>
      </c>
      <c r="C1471" s="1">
        <v>56694</v>
      </c>
      <c r="D1471" s="1">
        <v>560</v>
      </c>
      <c r="F1471" s="25">
        <v>56694</v>
      </c>
      <c r="G1471" s="25" t="s">
        <v>45</v>
      </c>
      <c r="H1471" s="29">
        <v>0</v>
      </c>
      <c r="I1471" s="29">
        <v>0</v>
      </c>
      <c r="J1471" s="29">
        <v>0</v>
      </c>
      <c r="K1471" s="29">
        <v>0</v>
      </c>
      <c r="L1471" s="29">
        <v>0</v>
      </c>
      <c r="M1471" s="29">
        <v>0</v>
      </c>
      <c r="N1471" s="29">
        <v>0</v>
      </c>
      <c r="O1471" s="29">
        <v>0</v>
      </c>
      <c r="P1471" s="29">
        <v>0</v>
      </c>
      <c r="Q1471" s="29">
        <v>0</v>
      </c>
      <c r="R1471" s="29">
        <v>160000</v>
      </c>
      <c r="S1471" s="29">
        <v>210000</v>
      </c>
      <c r="T1471" s="29">
        <v>210000</v>
      </c>
      <c r="U1471" s="29">
        <v>300000</v>
      </c>
    </row>
    <row r="1472" spans="1:21" x14ac:dyDescent="0.2">
      <c r="A1472" s="1">
        <v>201</v>
      </c>
      <c r="B1472" s="1">
        <v>12012150</v>
      </c>
      <c r="C1472" s="1">
        <v>56699</v>
      </c>
      <c r="D1472" s="1">
        <v>560</v>
      </c>
      <c r="F1472" s="25">
        <v>56699</v>
      </c>
      <c r="G1472" s="25" t="s">
        <v>79</v>
      </c>
      <c r="S1472" s="29">
        <v>0</v>
      </c>
      <c r="T1472" s="29">
        <v>0</v>
      </c>
      <c r="U1472" s="29">
        <v>0</v>
      </c>
    </row>
    <row r="1473" spans="1:21" x14ac:dyDescent="0.2">
      <c r="A1473" s="1">
        <v>201</v>
      </c>
      <c r="B1473" s="1">
        <v>12012150</v>
      </c>
      <c r="C1473" s="1">
        <v>58698</v>
      </c>
      <c r="D1473" s="1">
        <v>560</v>
      </c>
      <c r="F1473" s="25">
        <v>58698</v>
      </c>
      <c r="G1473" s="25" t="s">
        <v>324</v>
      </c>
      <c r="H1473" s="29">
        <v>0</v>
      </c>
      <c r="I1473" s="29">
        <v>0</v>
      </c>
      <c r="J1473" s="29">
        <v>0</v>
      </c>
      <c r="K1473" s="29">
        <v>0</v>
      </c>
      <c r="L1473" s="29">
        <v>0</v>
      </c>
      <c r="M1473" s="29">
        <v>0</v>
      </c>
      <c r="N1473" s="29">
        <v>0</v>
      </c>
      <c r="O1473" s="29">
        <v>0</v>
      </c>
      <c r="P1473" s="29">
        <v>0</v>
      </c>
      <c r="Q1473" s="29">
        <v>0</v>
      </c>
      <c r="R1473" s="29">
        <v>0</v>
      </c>
      <c r="S1473" s="29">
        <v>450000</v>
      </c>
      <c r="T1473" s="29">
        <v>450000</v>
      </c>
      <c r="U1473" s="29">
        <v>450000</v>
      </c>
    </row>
    <row r="1474" spans="1:21" x14ac:dyDescent="0.2">
      <c r="A1474" s="1">
        <v>201</v>
      </c>
      <c r="B1474" s="1">
        <v>12012150</v>
      </c>
      <c r="C1474" s="1">
        <v>61200</v>
      </c>
      <c r="D1474" s="1">
        <v>560</v>
      </c>
      <c r="F1474" s="25">
        <v>61200</v>
      </c>
      <c r="G1474" s="25" t="s">
        <v>325</v>
      </c>
      <c r="H1474" s="29">
        <v>0</v>
      </c>
      <c r="I1474" s="29">
        <v>0</v>
      </c>
      <c r="J1474" s="29">
        <v>0</v>
      </c>
      <c r="K1474" s="29">
        <v>0</v>
      </c>
      <c r="L1474" s="29">
        <v>0</v>
      </c>
      <c r="M1474" s="29">
        <v>0</v>
      </c>
      <c r="N1474" s="29">
        <v>0</v>
      </c>
      <c r="O1474" s="29">
        <v>0</v>
      </c>
      <c r="P1474" s="29">
        <v>0</v>
      </c>
      <c r="Q1474" s="29">
        <v>0</v>
      </c>
      <c r="R1474" s="29">
        <v>0</v>
      </c>
      <c r="S1474" s="29">
        <v>0</v>
      </c>
      <c r="T1474" s="29">
        <v>0</v>
      </c>
    </row>
    <row r="1475" spans="1:21" ht="15" thickBot="1" x14ac:dyDescent="0.25">
      <c r="A1475" s="1" t="s">
        <v>47</v>
      </c>
    </row>
    <row r="1476" spans="1:21" ht="15" thickTop="1" x14ac:dyDescent="0.2">
      <c r="A1476" s="1" t="s">
        <v>47</v>
      </c>
      <c r="B1476" s="1">
        <v>12012150</v>
      </c>
      <c r="C1476" s="31"/>
      <c r="D1476" s="31"/>
      <c r="E1476" s="31"/>
      <c r="F1476" s="32" t="s">
        <v>326</v>
      </c>
      <c r="G1476" s="32"/>
      <c r="H1476" s="33">
        <f t="shared" ref="H1476:S1476" si="311">SUM(H1468:H1475)</f>
        <v>0</v>
      </c>
      <c r="I1476" s="33">
        <f t="shared" si="311"/>
        <v>0</v>
      </c>
      <c r="J1476" s="33">
        <f t="shared" si="311"/>
        <v>0</v>
      </c>
      <c r="K1476" s="33">
        <f t="shared" si="311"/>
        <v>0</v>
      </c>
      <c r="L1476" s="33">
        <f t="shared" si="311"/>
        <v>0</v>
      </c>
      <c r="M1476" s="33">
        <f t="shared" si="311"/>
        <v>0</v>
      </c>
      <c r="N1476" s="33">
        <f t="shared" si="311"/>
        <v>0</v>
      </c>
      <c r="O1476" s="33">
        <f t="shared" si="311"/>
        <v>0</v>
      </c>
      <c r="P1476" s="33">
        <f t="shared" si="311"/>
        <v>0</v>
      </c>
      <c r="Q1476" s="33">
        <f t="shared" si="311"/>
        <v>0</v>
      </c>
      <c r="R1476" s="33">
        <f t="shared" si="311"/>
        <v>550000</v>
      </c>
      <c r="S1476" s="33">
        <f t="shared" si="311"/>
        <v>1090000</v>
      </c>
      <c r="T1476" s="33">
        <f>SUM(T1468:T1475)</f>
        <v>1090000</v>
      </c>
      <c r="U1476" s="33">
        <f>SUM(U1468:U1475)</f>
        <v>1180000</v>
      </c>
    </row>
    <row r="1477" spans="1:21" x14ac:dyDescent="0.2">
      <c r="A1477" s="1" t="s">
        <v>47</v>
      </c>
    </row>
    <row r="1478" spans="1:21" x14ac:dyDescent="0.2">
      <c r="A1478" s="1" t="s">
        <v>327</v>
      </c>
    </row>
    <row r="1479" spans="1:21" x14ac:dyDescent="0.2">
      <c r="F1479" s="28" t="s">
        <v>51</v>
      </c>
    </row>
    <row r="1480" spans="1:21" x14ac:dyDescent="0.2">
      <c r="A1480" s="1" t="s">
        <v>47</v>
      </c>
      <c r="F1480" s="25">
        <v>500</v>
      </c>
      <c r="G1480" s="25" t="s">
        <v>53</v>
      </c>
      <c r="H1480" s="29">
        <f t="shared" ref="H1480:U1490" si="312">SUMIF($D$1295:$D$1476,$F1480,H$1295:H$1476)</f>
        <v>31410485</v>
      </c>
      <c r="I1480" s="29">
        <f t="shared" si="312"/>
        <v>29503169</v>
      </c>
      <c r="J1480" s="29">
        <f t="shared" si="312"/>
        <v>27969614</v>
      </c>
      <c r="K1480" s="29">
        <f t="shared" si="312"/>
        <v>29975573</v>
      </c>
      <c r="L1480" s="29">
        <f t="shared" si="312"/>
        <v>28872780</v>
      </c>
      <c r="M1480" s="29">
        <f t="shared" si="312"/>
        <v>29483145</v>
      </c>
      <c r="N1480" s="29">
        <f t="shared" si="312"/>
        <v>30930228</v>
      </c>
      <c r="O1480" s="29">
        <f t="shared" si="312"/>
        <v>30802181</v>
      </c>
      <c r="P1480" s="29">
        <f t="shared" si="312"/>
        <v>33161697</v>
      </c>
      <c r="Q1480" s="29">
        <f t="shared" si="312"/>
        <v>33878686</v>
      </c>
      <c r="R1480" s="29">
        <f t="shared" si="312"/>
        <v>32927607</v>
      </c>
      <c r="S1480" s="29">
        <f t="shared" si="312"/>
        <v>32554116</v>
      </c>
      <c r="T1480" s="29">
        <f t="shared" si="312"/>
        <v>34204535</v>
      </c>
      <c r="U1480" s="29">
        <f t="shared" si="312"/>
        <v>34144259</v>
      </c>
    </row>
    <row r="1481" spans="1:21" x14ac:dyDescent="0.2">
      <c r="A1481" s="1" t="s">
        <v>47</v>
      </c>
      <c r="F1481" s="25">
        <v>501</v>
      </c>
      <c r="G1481" s="25" t="s">
        <v>30</v>
      </c>
      <c r="H1481" s="29">
        <f t="shared" si="312"/>
        <v>3252084</v>
      </c>
      <c r="I1481" s="29">
        <f t="shared" si="312"/>
        <v>2860189</v>
      </c>
      <c r="J1481" s="29">
        <f t="shared" si="312"/>
        <v>2860189</v>
      </c>
      <c r="K1481" s="29">
        <f t="shared" si="312"/>
        <v>3412000</v>
      </c>
      <c r="L1481" s="29">
        <f t="shared" si="312"/>
        <v>3412000</v>
      </c>
      <c r="M1481" s="29">
        <f t="shared" si="312"/>
        <v>3412000</v>
      </c>
      <c r="N1481" s="29">
        <f t="shared" si="312"/>
        <v>2522684</v>
      </c>
      <c r="O1481" s="29">
        <f t="shared" si="312"/>
        <v>3122684</v>
      </c>
      <c r="P1481" s="29">
        <f t="shared" si="312"/>
        <v>4142684</v>
      </c>
      <c r="Q1481" s="29">
        <f t="shared" si="312"/>
        <v>4412684</v>
      </c>
      <c r="R1481" s="29">
        <f t="shared" si="312"/>
        <v>5550000</v>
      </c>
      <c r="S1481" s="29">
        <f t="shared" si="312"/>
        <v>7054888</v>
      </c>
      <c r="T1481" s="29">
        <f t="shared" si="312"/>
        <v>9054888</v>
      </c>
      <c r="U1481" s="29">
        <f t="shared" si="312"/>
        <v>10650000</v>
      </c>
    </row>
    <row r="1482" spans="1:21" x14ac:dyDescent="0.2">
      <c r="F1482" s="25" t="s">
        <v>54</v>
      </c>
      <c r="G1482" s="25" t="s">
        <v>55</v>
      </c>
      <c r="H1482" s="29">
        <f t="shared" si="312"/>
        <v>0</v>
      </c>
      <c r="I1482" s="29">
        <f t="shared" si="312"/>
        <v>0</v>
      </c>
      <c r="J1482" s="29">
        <f t="shared" si="312"/>
        <v>0</v>
      </c>
      <c r="K1482" s="29">
        <f t="shared" si="312"/>
        <v>0</v>
      </c>
      <c r="L1482" s="29">
        <f t="shared" si="312"/>
        <v>0</v>
      </c>
      <c r="M1482" s="29">
        <f t="shared" si="312"/>
        <v>0</v>
      </c>
      <c r="N1482" s="29">
        <f t="shared" si="312"/>
        <v>0</v>
      </c>
      <c r="O1482" s="29">
        <f t="shared" si="312"/>
        <v>0</v>
      </c>
      <c r="P1482" s="29">
        <f t="shared" si="312"/>
        <v>0</v>
      </c>
      <c r="Q1482" s="29">
        <f t="shared" si="312"/>
        <v>0</v>
      </c>
      <c r="R1482" s="29">
        <f t="shared" si="312"/>
        <v>0</v>
      </c>
      <c r="S1482" s="29">
        <f t="shared" si="312"/>
        <v>0</v>
      </c>
      <c r="T1482" s="29">
        <f t="shared" si="312"/>
        <v>-2000000</v>
      </c>
      <c r="U1482" s="29">
        <f t="shared" si="312"/>
        <v>0</v>
      </c>
    </row>
    <row r="1483" spans="1:21" x14ac:dyDescent="0.2">
      <c r="A1483" s="1" t="s">
        <v>47</v>
      </c>
      <c r="F1483" s="25">
        <v>502</v>
      </c>
      <c r="G1483" s="25" t="s">
        <v>56</v>
      </c>
      <c r="H1483" s="29">
        <f t="shared" si="312"/>
        <v>820610</v>
      </c>
      <c r="I1483" s="29">
        <f t="shared" si="312"/>
        <v>651071</v>
      </c>
      <c r="J1483" s="29">
        <f t="shared" si="312"/>
        <v>651071</v>
      </c>
      <c r="K1483" s="29">
        <f t="shared" si="312"/>
        <v>684800</v>
      </c>
      <c r="L1483" s="29">
        <f t="shared" si="312"/>
        <v>2150191</v>
      </c>
      <c r="M1483" s="29">
        <f t="shared" si="312"/>
        <v>1670207</v>
      </c>
      <c r="N1483" s="29">
        <f t="shared" si="312"/>
        <v>969800</v>
      </c>
      <c r="O1483" s="29">
        <f t="shared" si="312"/>
        <v>469800</v>
      </c>
      <c r="P1483" s="29">
        <f t="shared" si="312"/>
        <v>474150</v>
      </c>
      <c r="Q1483" s="29">
        <f t="shared" si="312"/>
        <v>474150</v>
      </c>
      <c r="R1483" s="29">
        <f t="shared" si="312"/>
        <v>474150</v>
      </c>
      <c r="S1483" s="29">
        <f t="shared" si="312"/>
        <v>350050</v>
      </c>
      <c r="T1483" s="29">
        <f t="shared" si="312"/>
        <v>350050</v>
      </c>
      <c r="U1483" s="29">
        <f t="shared" si="312"/>
        <v>372050</v>
      </c>
    </row>
    <row r="1484" spans="1:21" x14ac:dyDescent="0.2">
      <c r="A1484" s="1" t="s">
        <v>47</v>
      </c>
      <c r="F1484" s="25">
        <v>520</v>
      </c>
      <c r="G1484" s="25" t="s">
        <v>57</v>
      </c>
      <c r="H1484" s="29">
        <f t="shared" si="312"/>
        <v>826200</v>
      </c>
      <c r="I1484" s="29">
        <f t="shared" si="312"/>
        <v>681783</v>
      </c>
      <c r="J1484" s="29">
        <f t="shared" si="312"/>
        <v>683200</v>
      </c>
      <c r="K1484" s="29">
        <f t="shared" si="312"/>
        <v>650200</v>
      </c>
      <c r="L1484" s="29">
        <f t="shared" si="312"/>
        <v>675200</v>
      </c>
      <c r="M1484" s="29">
        <f t="shared" si="312"/>
        <v>735200</v>
      </c>
      <c r="N1484" s="29">
        <f t="shared" si="312"/>
        <v>663500</v>
      </c>
      <c r="O1484" s="29">
        <f t="shared" si="312"/>
        <v>586981</v>
      </c>
      <c r="P1484" s="29">
        <f t="shared" si="312"/>
        <v>590981</v>
      </c>
      <c r="Q1484" s="29">
        <f t="shared" si="312"/>
        <v>570981</v>
      </c>
      <c r="R1484" s="29">
        <f t="shared" si="312"/>
        <v>0</v>
      </c>
      <c r="S1484" s="29">
        <f t="shared" si="312"/>
        <v>0</v>
      </c>
      <c r="T1484" s="29">
        <f t="shared" si="312"/>
        <v>0</v>
      </c>
      <c r="U1484" s="29">
        <f t="shared" si="312"/>
        <v>0</v>
      </c>
    </row>
    <row r="1485" spans="1:21" x14ac:dyDescent="0.2">
      <c r="A1485" s="1" t="s">
        <v>47</v>
      </c>
      <c r="F1485" s="25">
        <v>530</v>
      </c>
      <c r="G1485" s="25" t="s">
        <v>58</v>
      </c>
      <c r="H1485" s="29">
        <f t="shared" si="312"/>
        <v>4293</v>
      </c>
      <c r="I1485" s="29">
        <f t="shared" si="312"/>
        <v>4743</v>
      </c>
      <c r="J1485" s="29">
        <f t="shared" si="312"/>
        <v>4743</v>
      </c>
      <c r="K1485" s="29">
        <f t="shared" si="312"/>
        <v>4743</v>
      </c>
      <c r="L1485" s="29">
        <f t="shared" si="312"/>
        <v>4743</v>
      </c>
      <c r="M1485" s="29">
        <f t="shared" si="312"/>
        <v>4743</v>
      </c>
      <c r="N1485" s="29">
        <f t="shared" si="312"/>
        <v>5000</v>
      </c>
      <c r="O1485" s="29">
        <f t="shared" si="312"/>
        <v>5000</v>
      </c>
      <c r="P1485" s="29">
        <f t="shared" si="312"/>
        <v>5000</v>
      </c>
      <c r="Q1485" s="29">
        <f t="shared" si="312"/>
        <v>5000</v>
      </c>
      <c r="R1485" s="29">
        <f t="shared" si="312"/>
        <v>30000</v>
      </c>
      <c r="S1485" s="29">
        <f t="shared" si="312"/>
        <v>30000</v>
      </c>
      <c r="T1485" s="29">
        <f t="shared" si="312"/>
        <v>30000</v>
      </c>
      <c r="U1485" s="29">
        <f t="shared" si="312"/>
        <v>30000</v>
      </c>
    </row>
    <row r="1486" spans="1:21" x14ac:dyDescent="0.2">
      <c r="A1486" s="1" t="s">
        <v>47</v>
      </c>
      <c r="F1486" s="25">
        <v>540</v>
      </c>
      <c r="G1486" s="25" t="s">
        <v>59</v>
      </c>
      <c r="H1486" s="29">
        <f t="shared" si="312"/>
        <v>119070</v>
      </c>
      <c r="I1486" s="29">
        <f t="shared" si="312"/>
        <v>115470</v>
      </c>
      <c r="J1486" s="29">
        <f t="shared" si="312"/>
        <v>107576</v>
      </c>
      <c r="K1486" s="29">
        <f t="shared" si="312"/>
        <v>107576</v>
      </c>
      <c r="L1486" s="29">
        <f t="shared" si="312"/>
        <v>207576</v>
      </c>
      <c r="M1486" s="29">
        <f t="shared" si="312"/>
        <v>207576</v>
      </c>
      <c r="N1486" s="29">
        <f t="shared" si="312"/>
        <v>207576</v>
      </c>
      <c r="O1486" s="29">
        <f t="shared" si="312"/>
        <v>207576</v>
      </c>
      <c r="P1486" s="29">
        <f t="shared" si="312"/>
        <v>207576</v>
      </c>
      <c r="Q1486" s="29">
        <f t="shared" si="312"/>
        <v>208076</v>
      </c>
      <c r="R1486" s="29">
        <f t="shared" si="312"/>
        <v>598076</v>
      </c>
      <c r="S1486" s="29">
        <f t="shared" si="312"/>
        <v>598076</v>
      </c>
      <c r="T1486" s="29">
        <f t="shared" si="312"/>
        <v>598076</v>
      </c>
      <c r="U1486" s="29">
        <f t="shared" si="312"/>
        <v>598076</v>
      </c>
    </row>
    <row r="1487" spans="1:21" x14ac:dyDescent="0.2">
      <c r="A1487" s="1" t="s">
        <v>47</v>
      </c>
      <c r="F1487" s="25">
        <v>550</v>
      </c>
      <c r="G1487" s="25" t="s">
        <v>60</v>
      </c>
      <c r="H1487" s="29">
        <f t="shared" si="312"/>
        <v>1050335</v>
      </c>
      <c r="I1487" s="29">
        <f t="shared" si="312"/>
        <v>1049785</v>
      </c>
      <c r="J1487" s="29">
        <f t="shared" si="312"/>
        <v>1008300</v>
      </c>
      <c r="K1487" s="29">
        <f t="shared" si="312"/>
        <v>1108300</v>
      </c>
      <c r="L1487" s="29">
        <f t="shared" si="312"/>
        <v>1358300</v>
      </c>
      <c r="M1487" s="29">
        <f t="shared" si="312"/>
        <v>1358300</v>
      </c>
      <c r="N1487" s="29">
        <f t="shared" si="312"/>
        <v>1271300</v>
      </c>
      <c r="O1487" s="29">
        <f t="shared" si="312"/>
        <v>1077980</v>
      </c>
      <c r="P1487" s="29">
        <f t="shared" si="312"/>
        <v>1108580</v>
      </c>
      <c r="Q1487" s="29">
        <f t="shared" si="312"/>
        <v>1098580</v>
      </c>
      <c r="R1487" s="29">
        <f t="shared" si="312"/>
        <v>547999</v>
      </c>
      <c r="S1487" s="29">
        <f t="shared" si="312"/>
        <v>529577</v>
      </c>
      <c r="T1487" s="29">
        <f t="shared" si="312"/>
        <v>529577</v>
      </c>
      <c r="U1487" s="29">
        <f t="shared" si="312"/>
        <v>532840</v>
      </c>
    </row>
    <row r="1488" spans="1:21" x14ac:dyDescent="0.2">
      <c r="A1488" s="1" t="s">
        <v>47</v>
      </c>
      <c r="F1488" s="25">
        <v>560</v>
      </c>
      <c r="G1488" s="25" t="s">
        <v>61</v>
      </c>
      <c r="H1488" s="29">
        <f t="shared" si="312"/>
        <v>1484377</v>
      </c>
      <c r="I1488" s="29">
        <f t="shared" si="312"/>
        <v>1590122</v>
      </c>
      <c r="J1488" s="29">
        <f t="shared" si="312"/>
        <v>1509350</v>
      </c>
      <c r="K1488" s="29">
        <f t="shared" si="312"/>
        <v>1497760</v>
      </c>
      <c r="L1488" s="29">
        <f t="shared" si="312"/>
        <v>1647760</v>
      </c>
      <c r="M1488" s="29">
        <f t="shared" si="312"/>
        <v>1717760</v>
      </c>
      <c r="N1488" s="29">
        <f t="shared" si="312"/>
        <v>1221760</v>
      </c>
      <c r="O1488" s="29">
        <f t="shared" si="312"/>
        <v>1169833</v>
      </c>
      <c r="P1488" s="29">
        <f t="shared" si="312"/>
        <v>1323333</v>
      </c>
      <c r="Q1488" s="29">
        <f t="shared" si="312"/>
        <v>1249760</v>
      </c>
      <c r="R1488" s="29">
        <f t="shared" si="312"/>
        <v>1404707</v>
      </c>
      <c r="S1488" s="29">
        <f t="shared" si="312"/>
        <v>2009207</v>
      </c>
      <c r="T1488" s="29">
        <f t="shared" si="312"/>
        <v>2009207</v>
      </c>
      <c r="U1488" s="29">
        <f t="shared" si="312"/>
        <v>2212197</v>
      </c>
    </row>
    <row r="1489" spans="1:21" x14ac:dyDescent="0.2">
      <c r="A1489" s="1" t="s">
        <v>47</v>
      </c>
      <c r="F1489" s="25">
        <v>570</v>
      </c>
      <c r="G1489" s="25" t="s">
        <v>62</v>
      </c>
      <c r="H1489" s="29">
        <f t="shared" si="312"/>
        <v>0</v>
      </c>
      <c r="I1489" s="29">
        <f t="shared" si="312"/>
        <v>0</v>
      </c>
      <c r="J1489" s="29">
        <f t="shared" si="312"/>
        <v>0</v>
      </c>
      <c r="K1489" s="29">
        <f t="shared" si="312"/>
        <v>0</v>
      </c>
      <c r="L1489" s="29">
        <f t="shared" si="312"/>
        <v>0</v>
      </c>
      <c r="M1489" s="29">
        <f t="shared" si="312"/>
        <v>0</v>
      </c>
      <c r="N1489" s="29">
        <f t="shared" si="312"/>
        <v>0</v>
      </c>
      <c r="O1489" s="29">
        <f t="shared" si="312"/>
        <v>0</v>
      </c>
      <c r="P1489" s="29">
        <f t="shared" si="312"/>
        <v>0</v>
      </c>
      <c r="Q1489" s="29">
        <f t="shared" si="312"/>
        <v>0</v>
      </c>
      <c r="R1489" s="29">
        <f t="shared" si="312"/>
        <v>0</v>
      </c>
      <c r="S1489" s="29">
        <f t="shared" si="312"/>
        <v>0</v>
      </c>
      <c r="T1489" s="29">
        <f t="shared" si="312"/>
        <v>0</v>
      </c>
      <c r="U1489" s="29">
        <f t="shared" si="312"/>
        <v>0</v>
      </c>
    </row>
    <row r="1490" spans="1:21" x14ac:dyDescent="0.2">
      <c r="A1490" s="1" t="s">
        <v>47</v>
      </c>
      <c r="F1490" s="25">
        <v>580</v>
      </c>
      <c r="G1490" s="25" t="s">
        <v>32</v>
      </c>
      <c r="H1490" s="29">
        <f t="shared" si="312"/>
        <v>0</v>
      </c>
      <c r="I1490" s="29">
        <f t="shared" si="312"/>
        <v>0</v>
      </c>
      <c r="J1490" s="29">
        <f t="shared" si="312"/>
        <v>0</v>
      </c>
      <c r="K1490" s="29">
        <f t="shared" si="312"/>
        <v>0</v>
      </c>
      <c r="L1490" s="29">
        <f t="shared" si="312"/>
        <v>0</v>
      </c>
      <c r="M1490" s="29">
        <f t="shared" si="312"/>
        <v>0</v>
      </c>
      <c r="N1490" s="29">
        <f t="shared" si="312"/>
        <v>0</v>
      </c>
      <c r="O1490" s="29">
        <f t="shared" si="312"/>
        <v>0</v>
      </c>
      <c r="P1490" s="29">
        <f t="shared" si="312"/>
        <v>0</v>
      </c>
      <c r="Q1490" s="29">
        <f t="shared" si="312"/>
        <v>0</v>
      </c>
      <c r="R1490" s="29">
        <f t="shared" si="312"/>
        <v>0</v>
      </c>
      <c r="S1490" s="29">
        <f t="shared" si="312"/>
        <v>0</v>
      </c>
      <c r="T1490" s="29">
        <f t="shared" si="312"/>
        <v>0</v>
      </c>
      <c r="U1490" s="29">
        <f t="shared" si="312"/>
        <v>0</v>
      </c>
    </row>
    <row r="1491" spans="1:21" ht="15" thickBot="1" x14ac:dyDescent="0.25">
      <c r="A1491" s="1" t="s">
        <v>47</v>
      </c>
    </row>
    <row r="1492" spans="1:21" ht="15" thickTop="1" x14ac:dyDescent="0.2">
      <c r="A1492" s="1" t="s">
        <v>47</v>
      </c>
      <c r="E1492" s="31"/>
      <c r="F1492" s="32"/>
      <c r="G1492" s="34" t="s">
        <v>63</v>
      </c>
      <c r="H1492" s="35">
        <f>SUM(H1480:H1491)</f>
        <v>38967454</v>
      </c>
      <c r="I1492" s="35">
        <f t="shared" ref="I1492:S1492" si="313">SUM(I1480:I1491)</f>
        <v>36456332</v>
      </c>
      <c r="J1492" s="35">
        <f t="shared" si="313"/>
        <v>34794043</v>
      </c>
      <c r="K1492" s="35">
        <f t="shared" si="313"/>
        <v>37440952</v>
      </c>
      <c r="L1492" s="35">
        <f t="shared" si="313"/>
        <v>38328550</v>
      </c>
      <c r="M1492" s="35">
        <f t="shared" si="313"/>
        <v>38588931</v>
      </c>
      <c r="N1492" s="35">
        <f t="shared" si="313"/>
        <v>37791848</v>
      </c>
      <c r="O1492" s="35">
        <f t="shared" si="313"/>
        <v>37442035</v>
      </c>
      <c r="P1492" s="35">
        <f t="shared" si="313"/>
        <v>41014001</v>
      </c>
      <c r="Q1492" s="35">
        <f t="shared" si="313"/>
        <v>41897917</v>
      </c>
      <c r="R1492" s="35">
        <f t="shared" si="313"/>
        <v>41532539</v>
      </c>
      <c r="S1492" s="35">
        <f t="shared" si="313"/>
        <v>43125914</v>
      </c>
      <c r="T1492" s="35">
        <f t="shared" ref="T1492" si="314">SUM(T1480:T1491)</f>
        <v>44776333</v>
      </c>
      <c r="U1492" s="35">
        <f t="shared" ref="U1492" si="315">SUM(U1480:U1491)</f>
        <v>48539422</v>
      </c>
    </row>
    <row r="1493" spans="1:21" x14ac:dyDescent="0.2">
      <c r="A1493" s="1" t="s">
        <v>47</v>
      </c>
    </row>
    <row r="1494" spans="1:21" x14ac:dyDescent="0.2">
      <c r="A1494" s="1" t="s">
        <v>47</v>
      </c>
      <c r="E1494" s="27" t="s">
        <v>328</v>
      </c>
    </row>
    <row r="1495" spans="1:21" x14ac:dyDescent="0.2">
      <c r="A1495" s="1" t="s">
        <v>47</v>
      </c>
      <c r="F1495" s="28" t="s">
        <v>27</v>
      </c>
    </row>
    <row r="1496" spans="1:21" x14ac:dyDescent="0.2">
      <c r="A1496" s="1">
        <v>202</v>
      </c>
      <c r="B1496" s="1">
        <v>12021010</v>
      </c>
      <c r="C1496" s="1">
        <v>50110</v>
      </c>
      <c r="D1496" s="1">
        <v>500</v>
      </c>
      <c r="F1496" s="25">
        <v>50110</v>
      </c>
      <c r="G1496" s="25" t="s">
        <v>28</v>
      </c>
      <c r="H1496" s="29">
        <v>894978</v>
      </c>
      <c r="I1496" s="29">
        <v>1015574</v>
      </c>
      <c r="J1496" s="29">
        <v>929500</v>
      </c>
      <c r="K1496" s="29">
        <v>924601</v>
      </c>
      <c r="L1496" s="29">
        <v>1079538</v>
      </c>
      <c r="M1496" s="29">
        <v>1197945</v>
      </c>
      <c r="N1496" s="29">
        <v>1262517</v>
      </c>
      <c r="O1496" s="29">
        <v>1283782</v>
      </c>
      <c r="P1496" s="29">
        <v>1339078</v>
      </c>
      <c r="Q1496" s="29">
        <v>1177736</v>
      </c>
      <c r="R1496" s="29">
        <v>1196472</v>
      </c>
      <c r="S1496" s="29">
        <v>1200677</v>
      </c>
      <c r="T1496" s="29">
        <v>1222125</v>
      </c>
      <c r="U1496" s="29">
        <v>1222764</v>
      </c>
    </row>
    <row r="1497" spans="1:21" x14ac:dyDescent="0.2">
      <c r="A1497" s="1">
        <v>202</v>
      </c>
      <c r="B1497" s="1">
        <v>12021010</v>
      </c>
      <c r="C1497" s="1">
        <v>50128</v>
      </c>
      <c r="D1497" s="1">
        <v>500</v>
      </c>
      <c r="F1497" s="25">
        <v>50128</v>
      </c>
      <c r="G1497" s="25" t="s">
        <v>29</v>
      </c>
      <c r="H1497" s="30">
        <v>0</v>
      </c>
      <c r="I1497" s="30">
        <v>0</v>
      </c>
      <c r="J1497" s="30">
        <v>0</v>
      </c>
      <c r="K1497" s="30">
        <v>0</v>
      </c>
      <c r="L1497" s="30">
        <v>0</v>
      </c>
      <c r="M1497" s="30">
        <v>0</v>
      </c>
      <c r="N1497" s="30">
        <v>0</v>
      </c>
      <c r="O1497" s="30">
        <v>0</v>
      </c>
      <c r="P1497" s="29">
        <v>0</v>
      </c>
      <c r="Q1497" s="29">
        <v>0</v>
      </c>
      <c r="R1497" s="29">
        <v>0</v>
      </c>
      <c r="S1497" s="29">
        <v>0</v>
      </c>
      <c r="T1497" s="29">
        <v>0</v>
      </c>
      <c r="U1497" s="29">
        <v>0</v>
      </c>
    </row>
    <row r="1498" spans="1:21" x14ac:dyDescent="0.2">
      <c r="A1498" s="1">
        <v>202</v>
      </c>
      <c r="B1498" s="1">
        <v>12021010</v>
      </c>
      <c r="C1498" s="1">
        <v>50130</v>
      </c>
      <c r="D1498" s="1">
        <v>501</v>
      </c>
      <c r="F1498" s="25">
        <v>50130</v>
      </c>
      <c r="G1498" s="25" t="s">
        <v>30</v>
      </c>
      <c r="H1498" s="29">
        <v>51000</v>
      </c>
      <c r="I1498" s="29">
        <v>51000</v>
      </c>
      <c r="J1498" s="29">
        <v>51000</v>
      </c>
      <c r="K1498" s="29">
        <v>40000</v>
      </c>
      <c r="L1498" s="29">
        <v>40000</v>
      </c>
      <c r="M1498" s="29">
        <v>40000</v>
      </c>
      <c r="N1498" s="29">
        <v>40000</v>
      </c>
      <c r="O1498" s="29">
        <v>40000</v>
      </c>
      <c r="P1498" s="29">
        <v>40000</v>
      </c>
      <c r="Q1498" s="29">
        <v>40000</v>
      </c>
      <c r="R1498" s="29">
        <v>40000</v>
      </c>
      <c r="S1498" s="29">
        <v>40000</v>
      </c>
      <c r="T1498" s="29">
        <v>40000</v>
      </c>
      <c r="U1498" s="29">
        <v>40000</v>
      </c>
    </row>
    <row r="1499" spans="1:21" x14ac:dyDescent="0.2">
      <c r="A1499" s="1">
        <v>202</v>
      </c>
      <c r="B1499" s="1">
        <v>12021010</v>
      </c>
      <c r="C1499" s="1">
        <v>50132</v>
      </c>
      <c r="D1499" s="1">
        <v>502</v>
      </c>
      <c r="F1499" s="25">
        <v>50132</v>
      </c>
      <c r="G1499" s="25" t="s">
        <v>31</v>
      </c>
      <c r="H1499" s="29">
        <v>5000</v>
      </c>
      <c r="I1499" s="29">
        <v>5000</v>
      </c>
      <c r="J1499" s="29">
        <v>3000</v>
      </c>
      <c r="K1499" s="29">
        <v>3000</v>
      </c>
      <c r="L1499" s="29">
        <v>3000</v>
      </c>
      <c r="M1499" s="29">
        <v>3000</v>
      </c>
      <c r="N1499" s="29">
        <v>3000</v>
      </c>
      <c r="O1499" s="29">
        <v>3000</v>
      </c>
      <c r="P1499" s="29">
        <v>3000</v>
      </c>
      <c r="Q1499" s="29">
        <v>3000</v>
      </c>
      <c r="R1499" s="29">
        <v>3000</v>
      </c>
      <c r="S1499" s="29">
        <v>3000</v>
      </c>
      <c r="T1499" s="29">
        <v>3000</v>
      </c>
      <c r="U1499" s="29">
        <v>3000</v>
      </c>
    </row>
    <row r="1500" spans="1:21" x14ac:dyDescent="0.2">
      <c r="A1500" s="1">
        <v>202</v>
      </c>
      <c r="B1500" s="1">
        <v>12021010</v>
      </c>
      <c r="C1500" s="1">
        <v>50140</v>
      </c>
      <c r="D1500" s="1">
        <v>502</v>
      </c>
      <c r="F1500" s="25">
        <v>50140</v>
      </c>
      <c r="G1500" s="25" t="s">
        <v>285</v>
      </c>
      <c r="H1500" s="29">
        <v>0</v>
      </c>
      <c r="I1500" s="29">
        <v>0</v>
      </c>
      <c r="J1500" s="29">
        <v>0</v>
      </c>
      <c r="K1500" s="29">
        <v>0</v>
      </c>
      <c r="L1500" s="29">
        <v>0</v>
      </c>
      <c r="M1500" s="29">
        <v>0</v>
      </c>
      <c r="N1500" s="29">
        <v>0</v>
      </c>
      <c r="O1500" s="29">
        <v>0</v>
      </c>
      <c r="P1500" s="29">
        <v>0</v>
      </c>
      <c r="Q1500" s="29">
        <v>0</v>
      </c>
      <c r="R1500" s="29">
        <v>3000</v>
      </c>
      <c r="S1500" s="29">
        <v>3000</v>
      </c>
      <c r="T1500" s="29">
        <v>3000</v>
      </c>
      <c r="U1500" s="29">
        <v>3000</v>
      </c>
    </row>
    <row r="1501" spans="1:21" x14ac:dyDescent="0.2">
      <c r="A1501" s="1">
        <v>202</v>
      </c>
      <c r="B1501" s="1">
        <v>12021010</v>
      </c>
      <c r="C1501" s="1">
        <v>50165</v>
      </c>
      <c r="D1501" s="1">
        <v>502</v>
      </c>
      <c r="F1501" s="25">
        <v>50165</v>
      </c>
      <c r="G1501" s="25" t="s">
        <v>329</v>
      </c>
      <c r="H1501" s="29">
        <v>0</v>
      </c>
      <c r="I1501" s="29">
        <v>0</v>
      </c>
      <c r="J1501" s="29">
        <v>0</v>
      </c>
      <c r="K1501" s="29">
        <v>0</v>
      </c>
      <c r="L1501" s="29">
        <v>0</v>
      </c>
      <c r="M1501" s="29">
        <v>0</v>
      </c>
      <c r="N1501" s="29">
        <v>0</v>
      </c>
      <c r="O1501" s="29">
        <v>0</v>
      </c>
      <c r="P1501" s="29">
        <v>0</v>
      </c>
      <c r="Q1501" s="29">
        <v>0</v>
      </c>
      <c r="R1501" s="29">
        <v>5000</v>
      </c>
      <c r="S1501" s="29">
        <v>5000</v>
      </c>
      <c r="T1501" s="29">
        <v>5000</v>
      </c>
      <c r="U1501" s="29">
        <v>7000</v>
      </c>
    </row>
    <row r="1502" spans="1:21" x14ac:dyDescent="0.2">
      <c r="A1502" s="1">
        <v>202</v>
      </c>
      <c r="B1502" s="1">
        <v>12021010</v>
      </c>
      <c r="C1502" s="1">
        <v>50175</v>
      </c>
      <c r="D1502" s="1">
        <v>502</v>
      </c>
      <c r="F1502" s="25">
        <v>50175</v>
      </c>
      <c r="G1502" s="25" t="s">
        <v>286</v>
      </c>
      <c r="H1502" s="29">
        <v>21000</v>
      </c>
      <c r="I1502" s="29">
        <v>21000</v>
      </c>
      <c r="J1502" s="29">
        <v>21000</v>
      </c>
      <c r="K1502" s="29">
        <v>21000</v>
      </c>
      <c r="L1502" s="29">
        <v>21000</v>
      </c>
      <c r="M1502" s="29">
        <v>21000</v>
      </c>
      <c r="N1502" s="29">
        <v>21000</v>
      </c>
      <c r="O1502" s="29">
        <v>21000</v>
      </c>
      <c r="P1502" s="29">
        <v>21000</v>
      </c>
      <c r="Q1502" s="29">
        <v>21000</v>
      </c>
      <c r="R1502" s="29">
        <v>21000</v>
      </c>
      <c r="S1502" s="29">
        <v>21000</v>
      </c>
      <c r="T1502" s="29">
        <v>21000</v>
      </c>
      <c r="U1502" s="29">
        <v>21000</v>
      </c>
    </row>
    <row r="1503" spans="1:21" x14ac:dyDescent="0.2">
      <c r="A1503" s="1">
        <v>202</v>
      </c>
      <c r="B1503" s="1">
        <v>12021010</v>
      </c>
      <c r="C1503" s="1">
        <v>52260</v>
      </c>
      <c r="D1503" s="1">
        <v>520</v>
      </c>
      <c r="F1503" s="25">
        <v>52260</v>
      </c>
      <c r="G1503" s="25" t="s">
        <v>87</v>
      </c>
      <c r="H1503" s="29">
        <v>0</v>
      </c>
      <c r="I1503" s="29">
        <v>19000</v>
      </c>
      <c r="J1503" s="29">
        <v>19000</v>
      </c>
      <c r="K1503" s="29">
        <v>19000</v>
      </c>
      <c r="L1503" s="29">
        <v>3000</v>
      </c>
      <c r="M1503" s="29">
        <v>3000</v>
      </c>
      <c r="N1503" s="29">
        <v>3000</v>
      </c>
      <c r="O1503" s="29">
        <v>3000</v>
      </c>
      <c r="P1503" s="29">
        <v>3000</v>
      </c>
      <c r="Q1503" s="29">
        <v>3000</v>
      </c>
      <c r="R1503" s="29">
        <v>0</v>
      </c>
      <c r="S1503" s="29">
        <v>0</v>
      </c>
      <c r="T1503" s="29">
        <v>0</v>
      </c>
      <c r="U1503" s="29">
        <v>0</v>
      </c>
    </row>
    <row r="1504" spans="1:21" x14ac:dyDescent="0.2">
      <c r="A1504" s="1">
        <v>202</v>
      </c>
      <c r="B1504" s="1">
        <v>12021010</v>
      </c>
      <c r="C1504" s="1">
        <v>53350</v>
      </c>
      <c r="D1504" s="1">
        <v>530</v>
      </c>
      <c r="F1504" s="25">
        <v>53350</v>
      </c>
      <c r="G1504" s="25" t="s">
        <v>34</v>
      </c>
      <c r="H1504" s="29">
        <v>1270</v>
      </c>
      <c r="I1504" s="29">
        <v>1270</v>
      </c>
      <c r="J1504" s="29">
        <v>1270</v>
      </c>
      <c r="K1504" s="29">
        <v>1270</v>
      </c>
      <c r="L1504" s="29">
        <v>1270</v>
      </c>
      <c r="M1504" s="29">
        <v>1270</v>
      </c>
      <c r="N1504" s="29">
        <v>1270</v>
      </c>
      <c r="O1504" s="29">
        <v>1270</v>
      </c>
      <c r="P1504" s="29">
        <v>1270</v>
      </c>
      <c r="Q1504" s="29">
        <v>1270</v>
      </c>
      <c r="R1504" s="29">
        <v>1270</v>
      </c>
      <c r="S1504" s="29">
        <v>1270</v>
      </c>
      <c r="T1504" s="29">
        <v>1270</v>
      </c>
      <c r="U1504" s="29">
        <v>5000</v>
      </c>
    </row>
    <row r="1505" spans="1:21" x14ac:dyDescent="0.2">
      <c r="A1505" s="1">
        <v>202</v>
      </c>
      <c r="B1505" s="1">
        <v>12021010</v>
      </c>
      <c r="C1505" s="1">
        <v>54410</v>
      </c>
      <c r="D1505" s="1">
        <v>540</v>
      </c>
      <c r="F1505" s="25">
        <v>54410</v>
      </c>
      <c r="G1505" s="25" t="s">
        <v>35</v>
      </c>
      <c r="H1505" s="29">
        <v>10000</v>
      </c>
      <c r="I1505" s="29">
        <v>10000</v>
      </c>
      <c r="J1505" s="29">
        <v>9500</v>
      </c>
      <c r="K1505" s="29">
        <v>5000</v>
      </c>
      <c r="L1505" s="29">
        <v>5000</v>
      </c>
      <c r="M1505" s="29">
        <v>5000</v>
      </c>
      <c r="N1505" s="29">
        <v>5000</v>
      </c>
      <c r="O1505" s="29">
        <v>5000</v>
      </c>
      <c r="P1505" s="29">
        <v>5000</v>
      </c>
      <c r="Q1505" s="29">
        <v>5000</v>
      </c>
      <c r="R1505" s="29">
        <v>5000</v>
      </c>
      <c r="S1505" s="29">
        <v>5000</v>
      </c>
      <c r="T1505" s="29">
        <v>5000</v>
      </c>
      <c r="U1505" s="29">
        <v>5000</v>
      </c>
    </row>
    <row r="1506" spans="1:21" x14ac:dyDescent="0.2">
      <c r="A1506" s="1">
        <v>202</v>
      </c>
      <c r="B1506" s="1">
        <v>12021010</v>
      </c>
      <c r="C1506" s="1">
        <v>54411</v>
      </c>
      <c r="D1506" s="1">
        <v>540</v>
      </c>
      <c r="F1506" s="25">
        <v>54411</v>
      </c>
      <c r="G1506" s="25" t="s">
        <v>59</v>
      </c>
      <c r="H1506" s="29">
        <v>7200</v>
      </c>
      <c r="I1506" s="29">
        <v>7200</v>
      </c>
      <c r="J1506" s="29">
        <v>6800</v>
      </c>
      <c r="K1506" s="29">
        <v>5000</v>
      </c>
      <c r="L1506" s="29">
        <v>5000</v>
      </c>
      <c r="M1506" s="29">
        <v>5000</v>
      </c>
      <c r="N1506" s="29">
        <v>5000</v>
      </c>
      <c r="O1506" s="29">
        <v>5000</v>
      </c>
      <c r="P1506" s="29">
        <v>5000</v>
      </c>
      <c r="Q1506" s="29">
        <v>5000</v>
      </c>
      <c r="R1506" s="29">
        <v>5000</v>
      </c>
      <c r="S1506" s="29">
        <v>5000</v>
      </c>
      <c r="T1506" s="29">
        <v>5000</v>
      </c>
      <c r="U1506" s="29">
        <v>7000</v>
      </c>
    </row>
    <row r="1507" spans="1:21" x14ac:dyDescent="0.2">
      <c r="A1507" s="1">
        <v>202</v>
      </c>
      <c r="B1507" s="1">
        <v>12021010</v>
      </c>
      <c r="C1507" s="1">
        <v>54458</v>
      </c>
      <c r="D1507" s="1">
        <v>540</v>
      </c>
      <c r="F1507" s="25">
        <v>54458</v>
      </c>
      <c r="G1507" s="25" t="s">
        <v>250</v>
      </c>
      <c r="H1507" s="29">
        <v>10800</v>
      </c>
      <c r="I1507" s="29">
        <v>10800</v>
      </c>
      <c r="J1507" s="29">
        <v>10800</v>
      </c>
      <c r="K1507" s="29">
        <v>10800</v>
      </c>
      <c r="L1507" s="29">
        <v>10800</v>
      </c>
      <c r="M1507" s="29">
        <v>10800</v>
      </c>
      <c r="N1507" s="29">
        <v>10800</v>
      </c>
      <c r="O1507" s="29">
        <v>10800</v>
      </c>
      <c r="P1507" s="29">
        <v>10800</v>
      </c>
      <c r="Q1507" s="29">
        <v>10800</v>
      </c>
      <c r="R1507" s="29">
        <v>10800</v>
      </c>
      <c r="S1507" s="29">
        <v>10800</v>
      </c>
      <c r="T1507" s="29">
        <v>10800</v>
      </c>
      <c r="U1507" s="29">
        <v>15000</v>
      </c>
    </row>
    <row r="1508" spans="1:21" x14ac:dyDescent="0.2">
      <c r="A1508" s="1">
        <v>202</v>
      </c>
      <c r="B1508" s="1">
        <v>12021010</v>
      </c>
      <c r="C1508" s="1">
        <v>55520</v>
      </c>
      <c r="D1508" s="1">
        <v>550</v>
      </c>
      <c r="F1508" s="25">
        <v>55520</v>
      </c>
      <c r="G1508" s="25" t="s">
        <v>36</v>
      </c>
      <c r="H1508" s="29">
        <v>5760</v>
      </c>
      <c r="I1508" s="29">
        <v>5760</v>
      </c>
      <c r="J1508" s="29">
        <v>5000</v>
      </c>
      <c r="K1508" s="29">
        <v>5000</v>
      </c>
      <c r="L1508" s="29">
        <v>5000</v>
      </c>
      <c r="M1508" s="29">
        <v>5000</v>
      </c>
      <c r="N1508" s="29">
        <v>5000</v>
      </c>
      <c r="O1508" s="29">
        <v>5000</v>
      </c>
      <c r="P1508" s="29">
        <v>5000</v>
      </c>
      <c r="Q1508" s="29">
        <v>0</v>
      </c>
      <c r="R1508" s="29">
        <v>0</v>
      </c>
      <c r="S1508" s="29">
        <v>0</v>
      </c>
      <c r="T1508" s="29">
        <v>0</v>
      </c>
      <c r="U1508" s="29">
        <v>0</v>
      </c>
    </row>
    <row r="1509" spans="1:21" x14ac:dyDescent="0.2">
      <c r="A1509" s="1">
        <v>202</v>
      </c>
      <c r="B1509" s="1">
        <v>12021010</v>
      </c>
      <c r="C1509" s="1">
        <v>55530</v>
      </c>
      <c r="D1509" s="1">
        <v>550</v>
      </c>
      <c r="F1509" s="25">
        <v>55530</v>
      </c>
      <c r="G1509" s="25" t="s">
        <v>37</v>
      </c>
      <c r="H1509" s="29">
        <v>2650</v>
      </c>
      <c r="I1509" s="29">
        <v>2650</v>
      </c>
      <c r="J1509" s="29">
        <v>2650</v>
      </c>
      <c r="K1509" s="29">
        <v>2650</v>
      </c>
      <c r="L1509" s="29">
        <v>2650</v>
      </c>
      <c r="M1509" s="29">
        <v>2650</v>
      </c>
      <c r="N1509" s="29">
        <v>2650</v>
      </c>
      <c r="O1509" s="29">
        <v>2650</v>
      </c>
      <c r="P1509" s="29">
        <v>2650</v>
      </c>
      <c r="Q1509" s="29">
        <v>2650</v>
      </c>
      <c r="R1509" s="29">
        <v>2650</v>
      </c>
      <c r="S1509" s="29">
        <v>2650</v>
      </c>
      <c r="T1509" s="29">
        <v>2650</v>
      </c>
      <c r="U1509" s="29">
        <v>3000</v>
      </c>
    </row>
    <row r="1510" spans="1:21" x14ac:dyDescent="0.2">
      <c r="A1510" s="1">
        <v>202</v>
      </c>
      <c r="B1510" s="1">
        <v>12021010</v>
      </c>
      <c r="C1510" s="1">
        <v>55570</v>
      </c>
      <c r="D1510" s="1">
        <v>550</v>
      </c>
      <c r="F1510" s="25">
        <v>55570</v>
      </c>
      <c r="G1510" s="25" t="s">
        <v>232</v>
      </c>
      <c r="H1510" s="29">
        <v>1800</v>
      </c>
      <c r="I1510" s="29">
        <v>1800</v>
      </c>
      <c r="J1510" s="29">
        <v>1800</v>
      </c>
      <c r="K1510" s="29">
        <v>1800</v>
      </c>
      <c r="L1510" s="29">
        <v>1800</v>
      </c>
      <c r="M1510" s="29">
        <v>1800</v>
      </c>
      <c r="N1510" s="29">
        <v>1800</v>
      </c>
      <c r="O1510" s="29">
        <v>1800</v>
      </c>
      <c r="P1510" s="29">
        <v>1800</v>
      </c>
      <c r="Q1510" s="29">
        <v>1800</v>
      </c>
      <c r="R1510" s="29">
        <v>1800</v>
      </c>
      <c r="S1510" s="29">
        <v>1800</v>
      </c>
      <c r="T1510" s="29">
        <v>1800</v>
      </c>
      <c r="U1510" s="29">
        <v>5000</v>
      </c>
    </row>
    <row r="1511" spans="1:21" x14ac:dyDescent="0.2">
      <c r="A1511" s="1">
        <v>202</v>
      </c>
      <c r="B1511" s="1">
        <v>12021010</v>
      </c>
      <c r="C1511" s="1">
        <v>55579</v>
      </c>
      <c r="D1511" s="1">
        <v>550</v>
      </c>
      <c r="F1511" s="25">
        <v>55579</v>
      </c>
      <c r="G1511" s="25" t="s">
        <v>84</v>
      </c>
      <c r="H1511" s="29">
        <v>4320</v>
      </c>
      <c r="I1511" s="29">
        <v>4320</v>
      </c>
      <c r="J1511" s="29">
        <v>3500</v>
      </c>
      <c r="K1511" s="29">
        <v>3500</v>
      </c>
      <c r="L1511" s="29">
        <v>3500</v>
      </c>
      <c r="M1511" s="29">
        <v>3500</v>
      </c>
      <c r="N1511" s="29">
        <v>3500</v>
      </c>
      <c r="O1511" s="29">
        <v>3500</v>
      </c>
      <c r="P1511" s="29">
        <v>3500</v>
      </c>
      <c r="Q1511" s="29">
        <v>3500</v>
      </c>
      <c r="R1511" s="29">
        <v>3500</v>
      </c>
      <c r="S1511" s="29">
        <v>3500</v>
      </c>
      <c r="T1511" s="29">
        <v>3500</v>
      </c>
      <c r="U1511" s="29">
        <v>3500</v>
      </c>
    </row>
    <row r="1512" spans="1:21" x14ac:dyDescent="0.2">
      <c r="A1512" s="1">
        <v>202</v>
      </c>
      <c r="B1512" s="1">
        <v>12021010</v>
      </c>
      <c r="C1512" s="1">
        <v>56615</v>
      </c>
      <c r="D1512" s="1">
        <v>560</v>
      </c>
      <c r="F1512" s="25">
        <v>56615</v>
      </c>
      <c r="G1512" s="25" t="s">
        <v>39</v>
      </c>
      <c r="H1512" s="29">
        <v>4715</v>
      </c>
      <c r="I1512" s="29">
        <v>4715</v>
      </c>
      <c r="J1512" s="29">
        <v>4500</v>
      </c>
      <c r="K1512" s="29">
        <v>4500</v>
      </c>
      <c r="L1512" s="29">
        <v>4500</v>
      </c>
      <c r="M1512" s="29">
        <v>4500</v>
      </c>
      <c r="N1512" s="29">
        <v>4500</v>
      </c>
      <c r="O1512" s="29">
        <v>4500</v>
      </c>
      <c r="P1512" s="29">
        <v>4500</v>
      </c>
      <c r="Q1512" s="29">
        <v>4500</v>
      </c>
      <c r="R1512" s="29">
        <v>4500</v>
      </c>
      <c r="S1512" s="29">
        <v>4500</v>
      </c>
      <c r="T1512" s="29">
        <v>4500</v>
      </c>
      <c r="U1512" s="29">
        <v>4500</v>
      </c>
    </row>
    <row r="1513" spans="1:21" x14ac:dyDescent="0.2">
      <c r="A1513" s="1">
        <v>202</v>
      </c>
      <c r="B1513" s="1">
        <v>12021010</v>
      </c>
      <c r="C1513" s="1">
        <v>56650</v>
      </c>
      <c r="D1513" s="1">
        <v>560</v>
      </c>
      <c r="F1513" s="25">
        <v>56650</v>
      </c>
      <c r="G1513" s="25" t="s">
        <v>73</v>
      </c>
      <c r="H1513" s="29">
        <v>180</v>
      </c>
      <c r="I1513" s="29">
        <v>180</v>
      </c>
      <c r="J1513" s="29">
        <v>100</v>
      </c>
      <c r="K1513" s="29">
        <v>100</v>
      </c>
      <c r="L1513" s="29">
        <v>100</v>
      </c>
      <c r="M1513" s="29">
        <v>100</v>
      </c>
      <c r="N1513" s="29">
        <v>100</v>
      </c>
      <c r="O1513" s="29">
        <v>100</v>
      </c>
      <c r="P1513" s="29">
        <v>100</v>
      </c>
      <c r="Q1513" s="29">
        <v>100</v>
      </c>
      <c r="R1513" s="29">
        <v>100</v>
      </c>
      <c r="S1513" s="29">
        <v>100</v>
      </c>
      <c r="T1513" s="29">
        <v>100</v>
      </c>
      <c r="U1513" s="29">
        <v>100</v>
      </c>
    </row>
    <row r="1514" spans="1:21" x14ac:dyDescent="0.2">
      <c r="A1514" s="1">
        <v>202</v>
      </c>
      <c r="B1514" s="1">
        <v>12021010</v>
      </c>
      <c r="C1514" s="1">
        <v>56655</v>
      </c>
      <c r="D1514" s="1">
        <v>560</v>
      </c>
      <c r="F1514" s="25">
        <v>56655</v>
      </c>
      <c r="G1514" s="25" t="s">
        <v>40</v>
      </c>
      <c r="H1514" s="29">
        <v>8500</v>
      </c>
      <c r="I1514" s="29">
        <v>8500</v>
      </c>
      <c r="J1514" s="29">
        <v>8500</v>
      </c>
      <c r="K1514" s="29">
        <v>7500</v>
      </c>
      <c r="L1514" s="29">
        <v>7500</v>
      </c>
      <c r="M1514" s="29">
        <v>7500</v>
      </c>
      <c r="N1514" s="29">
        <v>7500</v>
      </c>
      <c r="O1514" s="29">
        <v>7500</v>
      </c>
      <c r="P1514" s="29">
        <v>7500</v>
      </c>
      <c r="Q1514" s="29">
        <v>7500</v>
      </c>
      <c r="R1514" s="29">
        <v>7500</v>
      </c>
      <c r="S1514" s="29">
        <v>7500</v>
      </c>
      <c r="T1514" s="29">
        <v>7500</v>
      </c>
      <c r="U1514" s="29">
        <v>8500</v>
      </c>
    </row>
    <row r="1515" spans="1:21" x14ac:dyDescent="0.2">
      <c r="A1515" s="1">
        <v>202</v>
      </c>
      <c r="B1515" s="1">
        <v>12021010</v>
      </c>
      <c r="C1515" s="1">
        <v>56656</v>
      </c>
      <c r="D1515" s="1">
        <v>560</v>
      </c>
      <c r="F1515" s="25">
        <v>56656</v>
      </c>
      <c r="G1515" s="25" t="s">
        <v>41</v>
      </c>
      <c r="H1515" s="29">
        <v>112</v>
      </c>
      <c r="I1515" s="29">
        <v>112</v>
      </c>
      <c r="J1515" s="29">
        <v>0</v>
      </c>
      <c r="K1515" s="29">
        <v>0</v>
      </c>
      <c r="L1515" s="29">
        <v>0</v>
      </c>
      <c r="M1515" s="29">
        <v>0</v>
      </c>
      <c r="N1515" s="29">
        <v>0</v>
      </c>
      <c r="O1515" s="29">
        <v>0</v>
      </c>
      <c r="P1515" s="29">
        <v>0</v>
      </c>
      <c r="Q1515" s="29">
        <v>0</v>
      </c>
      <c r="R1515" s="29">
        <v>0</v>
      </c>
      <c r="S1515" s="29">
        <v>0</v>
      </c>
      <c r="T1515" s="29">
        <v>0</v>
      </c>
      <c r="U1515" s="29">
        <v>0</v>
      </c>
    </row>
    <row r="1516" spans="1:21" x14ac:dyDescent="0.2">
      <c r="A1516" s="1">
        <v>202</v>
      </c>
      <c r="B1516" s="1">
        <v>12021010</v>
      </c>
      <c r="C1516" s="1">
        <v>56657</v>
      </c>
      <c r="D1516" s="1">
        <v>560</v>
      </c>
      <c r="F1516" s="25">
        <v>56657</v>
      </c>
      <c r="G1516" s="25" t="s">
        <v>151</v>
      </c>
      <c r="H1516" s="29">
        <v>0</v>
      </c>
      <c r="I1516" s="29">
        <v>0</v>
      </c>
      <c r="J1516" s="29">
        <v>0</v>
      </c>
      <c r="K1516" s="29">
        <v>0</v>
      </c>
      <c r="L1516" s="29">
        <v>0</v>
      </c>
      <c r="M1516" s="29">
        <v>0</v>
      </c>
      <c r="N1516" s="29">
        <v>0</v>
      </c>
      <c r="O1516" s="29">
        <v>0</v>
      </c>
      <c r="P1516" s="29">
        <v>0</v>
      </c>
      <c r="Q1516" s="29">
        <v>0</v>
      </c>
      <c r="R1516" s="29">
        <v>0</v>
      </c>
      <c r="S1516" s="29">
        <v>0</v>
      </c>
      <c r="T1516" s="29">
        <v>0</v>
      </c>
      <c r="U1516" s="29">
        <v>0</v>
      </c>
    </row>
    <row r="1517" spans="1:21" x14ac:dyDescent="0.2">
      <c r="A1517" s="1">
        <v>202</v>
      </c>
      <c r="B1517" s="1">
        <v>12021010</v>
      </c>
      <c r="C1517" s="1">
        <v>56662</v>
      </c>
      <c r="D1517" s="1">
        <v>560</v>
      </c>
      <c r="F1517" s="25">
        <v>56662</v>
      </c>
      <c r="G1517" s="25" t="s">
        <v>42</v>
      </c>
      <c r="H1517" s="29">
        <v>12150</v>
      </c>
      <c r="I1517" s="29">
        <v>12150</v>
      </c>
      <c r="J1517" s="29">
        <v>8800</v>
      </c>
      <c r="K1517" s="29">
        <v>8800</v>
      </c>
      <c r="L1517" s="29">
        <v>8800</v>
      </c>
      <c r="M1517" s="29">
        <v>8800</v>
      </c>
      <c r="N1517" s="29">
        <v>8800</v>
      </c>
      <c r="O1517" s="29">
        <v>8800</v>
      </c>
      <c r="P1517" s="29">
        <v>8800</v>
      </c>
      <c r="Q1517" s="29">
        <v>35000</v>
      </c>
      <c r="R1517" s="29">
        <v>35000</v>
      </c>
      <c r="S1517" s="29">
        <v>35000</v>
      </c>
      <c r="T1517" s="29">
        <v>35000</v>
      </c>
      <c r="U1517" s="29">
        <v>50000</v>
      </c>
    </row>
    <row r="1518" spans="1:21" x14ac:dyDescent="0.2">
      <c r="A1518" s="1">
        <v>202</v>
      </c>
      <c r="B1518" s="1">
        <v>12021010</v>
      </c>
      <c r="C1518" s="1">
        <v>56677</v>
      </c>
      <c r="D1518" s="1">
        <v>560</v>
      </c>
      <c r="F1518" s="25">
        <v>56677</v>
      </c>
      <c r="G1518" s="25" t="s">
        <v>44</v>
      </c>
      <c r="H1518" s="29">
        <v>0</v>
      </c>
      <c r="I1518" s="29">
        <v>0</v>
      </c>
      <c r="J1518" s="29">
        <v>0</v>
      </c>
      <c r="K1518" s="29">
        <v>0</v>
      </c>
      <c r="L1518" s="29">
        <v>0</v>
      </c>
      <c r="M1518" s="29">
        <v>0</v>
      </c>
      <c r="N1518" s="29">
        <v>300000</v>
      </c>
      <c r="O1518" s="29">
        <v>300000</v>
      </c>
      <c r="P1518" s="29">
        <v>300000</v>
      </c>
      <c r="Q1518" s="29">
        <v>300000</v>
      </c>
      <c r="R1518" s="29">
        <v>300000</v>
      </c>
      <c r="S1518" s="29">
        <v>200000</v>
      </c>
      <c r="T1518" s="29">
        <v>200000</v>
      </c>
      <c r="U1518" s="29">
        <v>275000</v>
      </c>
    </row>
    <row r="1519" spans="1:21" x14ac:dyDescent="0.2">
      <c r="A1519" s="1">
        <v>202</v>
      </c>
      <c r="B1519" s="1">
        <v>12021010</v>
      </c>
      <c r="C1519" s="1">
        <v>56694</v>
      </c>
      <c r="D1519" s="1">
        <v>560</v>
      </c>
      <c r="F1519" s="25">
        <v>56694</v>
      </c>
      <c r="G1519" s="25" t="s">
        <v>45</v>
      </c>
      <c r="H1519" s="29">
        <v>64000</v>
      </c>
      <c r="I1519" s="29">
        <v>91300</v>
      </c>
      <c r="J1519" s="29">
        <v>146600</v>
      </c>
      <c r="K1519" s="29">
        <v>146600</v>
      </c>
      <c r="L1519" s="29">
        <v>146600</v>
      </c>
      <c r="M1519" s="29">
        <v>146600</v>
      </c>
      <c r="N1519" s="29">
        <v>176600</v>
      </c>
      <c r="O1519" s="29">
        <v>176600</v>
      </c>
      <c r="P1519" s="29">
        <v>176600</v>
      </c>
      <c r="Q1519" s="29">
        <v>165000</v>
      </c>
      <c r="R1519" s="29">
        <v>170000</v>
      </c>
      <c r="S1519" s="29">
        <v>135000</v>
      </c>
      <c r="T1519" s="29">
        <v>135000</v>
      </c>
      <c r="U1519" s="29">
        <v>200000</v>
      </c>
    </row>
    <row r="1520" spans="1:21" x14ac:dyDescent="0.2">
      <c r="A1520" s="1">
        <v>202</v>
      </c>
      <c r="B1520" s="1">
        <v>12021010</v>
      </c>
      <c r="C1520" s="1">
        <v>56695</v>
      </c>
      <c r="D1520" s="1">
        <v>560</v>
      </c>
      <c r="F1520" s="25">
        <v>56695</v>
      </c>
      <c r="G1520" s="25" t="s">
        <v>74</v>
      </c>
      <c r="H1520" s="29">
        <v>0</v>
      </c>
      <c r="I1520" s="29">
        <v>0</v>
      </c>
      <c r="J1520" s="29">
        <v>0</v>
      </c>
      <c r="K1520" s="29">
        <v>0</v>
      </c>
      <c r="L1520" s="29">
        <v>0</v>
      </c>
      <c r="M1520" s="29">
        <v>0</v>
      </c>
      <c r="N1520" s="29">
        <v>0</v>
      </c>
      <c r="O1520" s="29">
        <v>0</v>
      </c>
      <c r="P1520" s="29">
        <v>0</v>
      </c>
      <c r="Q1520" s="29">
        <v>15000</v>
      </c>
      <c r="R1520" s="29">
        <v>15000</v>
      </c>
      <c r="S1520" s="29">
        <v>15000</v>
      </c>
      <c r="T1520" s="29">
        <v>15000</v>
      </c>
      <c r="U1520" s="29">
        <v>15000</v>
      </c>
    </row>
    <row r="1521" spans="1:21" x14ac:dyDescent="0.2">
      <c r="A1521" s="1">
        <v>202</v>
      </c>
      <c r="B1521" s="1">
        <v>12021010</v>
      </c>
      <c r="C1521" s="1">
        <v>56696</v>
      </c>
      <c r="D1521" s="1">
        <v>560</v>
      </c>
      <c r="F1521" s="25">
        <v>56696</v>
      </c>
      <c r="G1521" s="25" t="s">
        <v>46</v>
      </c>
      <c r="H1521" s="29">
        <v>0</v>
      </c>
      <c r="I1521" s="29">
        <v>0</v>
      </c>
      <c r="J1521" s="29">
        <v>0</v>
      </c>
      <c r="K1521" s="29">
        <v>0</v>
      </c>
      <c r="L1521" s="29">
        <v>0</v>
      </c>
      <c r="M1521" s="29">
        <v>0</v>
      </c>
      <c r="N1521" s="29">
        <v>0</v>
      </c>
      <c r="O1521" s="29">
        <v>30000</v>
      </c>
      <c r="P1521" s="29">
        <v>30000</v>
      </c>
      <c r="Q1521" s="29">
        <v>0</v>
      </c>
      <c r="R1521" s="29">
        <v>0</v>
      </c>
      <c r="S1521" s="29">
        <v>0</v>
      </c>
      <c r="T1521" s="29">
        <v>0</v>
      </c>
      <c r="U1521" s="29">
        <v>0</v>
      </c>
    </row>
    <row r="1522" spans="1:21" x14ac:dyDescent="0.2">
      <c r="A1522" s="1">
        <v>202</v>
      </c>
      <c r="B1522" s="1">
        <v>12021010</v>
      </c>
      <c r="C1522" s="1">
        <v>56699</v>
      </c>
      <c r="D1522" s="1">
        <v>560</v>
      </c>
      <c r="F1522" s="25">
        <v>56699</v>
      </c>
      <c r="G1522" s="25" t="s">
        <v>79</v>
      </c>
      <c r="H1522" s="29">
        <v>0</v>
      </c>
      <c r="I1522" s="29">
        <v>0</v>
      </c>
      <c r="J1522" s="29">
        <v>0</v>
      </c>
      <c r="K1522" s="29">
        <v>0</v>
      </c>
      <c r="L1522" s="29">
        <v>0</v>
      </c>
      <c r="M1522" s="29">
        <v>0</v>
      </c>
      <c r="N1522" s="29">
        <v>0</v>
      </c>
      <c r="O1522" s="29">
        <v>0</v>
      </c>
      <c r="P1522" s="29">
        <v>0</v>
      </c>
      <c r="Q1522" s="29">
        <v>0</v>
      </c>
      <c r="R1522" s="29">
        <v>0</v>
      </c>
      <c r="S1522" s="29">
        <v>0</v>
      </c>
      <c r="T1522" s="29">
        <v>0</v>
      </c>
      <c r="U1522" s="29">
        <v>0</v>
      </c>
    </row>
    <row r="1523" spans="1:21" ht="15" thickBot="1" x14ac:dyDescent="0.25">
      <c r="A1523" s="1" t="s">
        <v>47</v>
      </c>
    </row>
    <row r="1524" spans="1:21" ht="15" thickTop="1" x14ac:dyDescent="0.2">
      <c r="A1524" s="1" t="s">
        <v>47</v>
      </c>
      <c r="B1524" s="1">
        <v>12021010</v>
      </c>
      <c r="C1524" s="31"/>
      <c r="D1524" s="31"/>
      <c r="E1524" s="31"/>
      <c r="F1524" s="32" t="s">
        <v>330</v>
      </c>
      <c r="G1524" s="32"/>
      <c r="H1524" s="33">
        <f>SUM(H1496:H1523)</f>
        <v>1105435</v>
      </c>
      <c r="I1524" s="33">
        <f t="shared" ref="I1524:S1524" si="316">SUM(I1496:I1523)</f>
        <v>1272331</v>
      </c>
      <c r="J1524" s="33">
        <f t="shared" si="316"/>
        <v>1233320</v>
      </c>
      <c r="K1524" s="33">
        <f t="shared" si="316"/>
        <v>1210121</v>
      </c>
      <c r="L1524" s="33">
        <f t="shared" si="316"/>
        <v>1349058</v>
      </c>
      <c r="M1524" s="33">
        <f t="shared" si="316"/>
        <v>1467465</v>
      </c>
      <c r="N1524" s="33">
        <f t="shared" si="316"/>
        <v>1862037</v>
      </c>
      <c r="O1524" s="33">
        <f t="shared" si="316"/>
        <v>1913302</v>
      </c>
      <c r="P1524" s="33">
        <f t="shared" si="316"/>
        <v>1968598</v>
      </c>
      <c r="Q1524" s="33">
        <f t="shared" si="316"/>
        <v>1801856</v>
      </c>
      <c r="R1524" s="33">
        <f t="shared" si="316"/>
        <v>1830592</v>
      </c>
      <c r="S1524" s="33">
        <f t="shared" si="316"/>
        <v>1699797</v>
      </c>
      <c r="T1524" s="33">
        <f t="shared" ref="T1524" si="317">SUM(T1496:T1523)</f>
        <v>1721245</v>
      </c>
      <c r="U1524" s="33">
        <f t="shared" ref="U1524" si="318">SUM(U1496:U1523)</f>
        <v>1893364</v>
      </c>
    </row>
    <row r="1526" spans="1:21" x14ac:dyDescent="0.2">
      <c r="A1526" s="1" t="s">
        <v>47</v>
      </c>
      <c r="F1526" s="28" t="s">
        <v>331</v>
      </c>
    </row>
    <row r="1527" spans="1:21" x14ac:dyDescent="0.2">
      <c r="A1527" s="1">
        <v>202</v>
      </c>
      <c r="B1527" s="1">
        <v>12022260</v>
      </c>
      <c r="C1527" s="1">
        <v>50110</v>
      </c>
      <c r="D1527" s="1">
        <v>500</v>
      </c>
      <c r="F1527" s="25">
        <v>50110</v>
      </c>
      <c r="G1527" s="25" t="s">
        <v>28</v>
      </c>
      <c r="H1527" s="29">
        <v>903702</v>
      </c>
      <c r="I1527" s="29">
        <v>931320</v>
      </c>
      <c r="J1527" s="29">
        <v>931516</v>
      </c>
      <c r="K1527" s="29">
        <v>931516</v>
      </c>
      <c r="L1527" s="29">
        <v>925497</v>
      </c>
      <c r="M1527" s="29">
        <v>929073</v>
      </c>
      <c r="N1527" s="29">
        <v>989202</v>
      </c>
      <c r="O1527" s="29">
        <v>1012914</v>
      </c>
      <c r="P1527" s="29">
        <v>1015172</v>
      </c>
      <c r="Q1527" s="29">
        <v>1037219</v>
      </c>
      <c r="R1527" s="29">
        <v>1041336</v>
      </c>
      <c r="S1527" s="29">
        <v>1092987</v>
      </c>
      <c r="T1527" s="29">
        <v>1113932</v>
      </c>
      <c r="U1527" s="29">
        <v>1221979</v>
      </c>
    </row>
    <row r="1528" spans="1:21" x14ac:dyDescent="0.2">
      <c r="A1528" s="1">
        <v>202</v>
      </c>
      <c r="B1528" s="1">
        <v>12022260</v>
      </c>
      <c r="C1528" s="1">
        <v>50128</v>
      </c>
      <c r="D1528" s="1">
        <v>500</v>
      </c>
      <c r="F1528" s="25">
        <v>50128</v>
      </c>
      <c r="G1528" s="25" t="s">
        <v>29</v>
      </c>
      <c r="H1528" s="30">
        <v>0</v>
      </c>
      <c r="I1528" s="30">
        <v>0</v>
      </c>
      <c r="J1528" s="30">
        <v>0</v>
      </c>
      <c r="K1528" s="30">
        <v>0</v>
      </c>
      <c r="L1528" s="30">
        <v>0</v>
      </c>
      <c r="M1528" s="30">
        <v>0</v>
      </c>
      <c r="N1528" s="30">
        <v>0</v>
      </c>
      <c r="O1528" s="30">
        <v>0</v>
      </c>
      <c r="P1528" s="29">
        <v>0</v>
      </c>
      <c r="Q1528" s="29">
        <v>0</v>
      </c>
      <c r="R1528" s="29">
        <v>0</v>
      </c>
      <c r="S1528" s="29">
        <v>0</v>
      </c>
      <c r="T1528" s="29">
        <v>0</v>
      </c>
      <c r="U1528" s="29">
        <v>0</v>
      </c>
    </row>
    <row r="1529" spans="1:21" x14ac:dyDescent="0.2">
      <c r="A1529" s="1">
        <v>202</v>
      </c>
      <c r="B1529" s="1">
        <v>12022260</v>
      </c>
      <c r="C1529" s="1">
        <v>50130</v>
      </c>
      <c r="D1529" s="1">
        <v>501</v>
      </c>
      <c r="F1529" s="25">
        <v>50130</v>
      </c>
      <c r="G1529" s="25" t="s">
        <v>30</v>
      </c>
      <c r="H1529" s="29">
        <v>82000</v>
      </c>
      <c r="I1529" s="29">
        <v>81300</v>
      </c>
      <c r="J1529" s="29">
        <v>81300</v>
      </c>
      <c r="K1529" s="29">
        <v>90000</v>
      </c>
      <c r="L1529" s="29">
        <v>90000</v>
      </c>
      <c r="M1529" s="29">
        <v>90000</v>
      </c>
      <c r="N1529" s="29">
        <v>90000</v>
      </c>
      <c r="O1529" s="29">
        <v>90000</v>
      </c>
      <c r="P1529" s="29">
        <v>90000</v>
      </c>
      <c r="Q1529" s="29">
        <v>90000</v>
      </c>
      <c r="R1529" s="29">
        <v>90000</v>
      </c>
      <c r="S1529" s="29">
        <v>90000</v>
      </c>
      <c r="T1529" s="29">
        <v>90000</v>
      </c>
      <c r="U1529" s="29">
        <v>90000</v>
      </c>
    </row>
    <row r="1530" spans="1:21" x14ac:dyDescent="0.2">
      <c r="A1530" s="1">
        <v>202</v>
      </c>
      <c r="B1530" s="1">
        <v>12022260</v>
      </c>
      <c r="C1530" s="1">
        <v>50132</v>
      </c>
      <c r="D1530" s="1">
        <v>502</v>
      </c>
      <c r="F1530" s="25">
        <v>50132</v>
      </c>
      <c r="G1530" s="25" t="s">
        <v>31</v>
      </c>
      <c r="H1530" s="29">
        <v>7000</v>
      </c>
      <c r="I1530" s="29">
        <v>7000</v>
      </c>
      <c r="J1530" s="29">
        <v>7000</v>
      </c>
      <c r="K1530" s="29">
        <v>20000</v>
      </c>
      <c r="L1530" s="29">
        <v>20000</v>
      </c>
      <c r="M1530" s="29">
        <v>20000</v>
      </c>
      <c r="N1530" s="29">
        <v>20000</v>
      </c>
      <c r="O1530" s="29">
        <v>20000</v>
      </c>
      <c r="P1530" s="29">
        <v>20000</v>
      </c>
      <c r="Q1530" s="29">
        <v>20000</v>
      </c>
      <c r="R1530" s="29">
        <v>20000</v>
      </c>
      <c r="S1530" s="29">
        <v>20000</v>
      </c>
      <c r="T1530" s="29">
        <v>20000</v>
      </c>
      <c r="U1530" s="29">
        <v>20000</v>
      </c>
    </row>
    <row r="1531" spans="1:21" x14ac:dyDescent="0.2">
      <c r="A1531" s="1">
        <v>202</v>
      </c>
      <c r="B1531" s="1">
        <v>12022260</v>
      </c>
      <c r="C1531" s="1">
        <v>50165</v>
      </c>
      <c r="D1531" s="1">
        <v>502</v>
      </c>
      <c r="F1531" s="25">
        <v>50165</v>
      </c>
      <c r="G1531" s="25" t="s">
        <v>329</v>
      </c>
      <c r="H1531" s="29">
        <v>0</v>
      </c>
      <c r="I1531" s="29">
        <v>0</v>
      </c>
      <c r="J1531" s="29">
        <v>0</v>
      </c>
      <c r="K1531" s="29">
        <v>0</v>
      </c>
      <c r="L1531" s="29">
        <v>0</v>
      </c>
      <c r="M1531" s="29">
        <v>0</v>
      </c>
      <c r="N1531" s="29">
        <v>0</v>
      </c>
      <c r="O1531" s="29">
        <v>0</v>
      </c>
      <c r="P1531" s="29">
        <v>0</v>
      </c>
      <c r="Q1531" s="29">
        <v>0</v>
      </c>
      <c r="R1531" s="29">
        <v>0</v>
      </c>
      <c r="S1531" s="29">
        <v>0</v>
      </c>
      <c r="T1531" s="29">
        <v>0</v>
      </c>
      <c r="U1531" s="29">
        <v>4000</v>
      </c>
    </row>
    <row r="1532" spans="1:21" x14ac:dyDescent="0.2">
      <c r="A1532" s="1">
        <v>202</v>
      </c>
      <c r="B1532" s="1">
        <v>12022260</v>
      </c>
      <c r="C1532" s="1">
        <v>50175</v>
      </c>
      <c r="D1532" s="1">
        <v>502</v>
      </c>
      <c r="F1532" s="25">
        <v>50175</v>
      </c>
      <c r="G1532" s="25" t="s">
        <v>286</v>
      </c>
      <c r="H1532" s="29">
        <v>7070</v>
      </c>
      <c r="I1532" s="29">
        <v>7070</v>
      </c>
      <c r="J1532" s="29">
        <v>10000</v>
      </c>
      <c r="K1532" s="29">
        <v>10000</v>
      </c>
      <c r="L1532" s="29">
        <v>10000</v>
      </c>
      <c r="M1532" s="29">
        <v>10000</v>
      </c>
      <c r="N1532" s="29">
        <v>20000</v>
      </c>
      <c r="O1532" s="29">
        <v>20000</v>
      </c>
      <c r="P1532" s="29">
        <v>20000</v>
      </c>
      <c r="Q1532" s="29">
        <v>20000</v>
      </c>
      <c r="R1532" s="29">
        <v>20000</v>
      </c>
      <c r="S1532" s="29">
        <v>20000</v>
      </c>
      <c r="T1532" s="29">
        <v>20000</v>
      </c>
      <c r="U1532" s="29">
        <v>20000</v>
      </c>
    </row>
    <row r="1533" spans="1:21" x14ac:dyDescent="0.2">
      <c r="A1533" s="1">
        <v>202</v>
      </c>
      <c r="B1533" s="1">
        <v>12022260</v>
      </c>
      <c r="C1533" s="1">
        <v>53350</v>
      </c>
      <c r="D1533" s="1">
        <v>530</v>
      </c>
      <c r="F1533" s="25">
        <v>53350</v>
      </c>
      <c r="G1533" s="25" t="s">
        <v>34</v>
      </c>
      <c r="H1533" s="29">
        <v>850</v>
      </c>
      <c r="I1533" s="29">
        <v>850</v>
      </c>
      <c r="J1533" s="29">
        <v>3000</v>
      </c>
      <c r="K1533" s="29">
        <v>1500</v>
      </c>
      <c r="L1533" s="29">
        <v>1500</v>
      </c>
      <c r="M1533" s="29">
        <v>1500</v>
      </c>
      <c r="N1533" s="29">
        <v>1500</v>
      </c>
      <c r="O1533" s="29">
        <v>1500</v>
      </c>
      <c r="P1533" s="29">
        <v>1500</v>
      </c>
      <c r="Q1533" s="29">
        <v>1500</v>
      </c>
      <c r="R1533" s="29">
        <v>1500</v>
      </c>
      <c r="S1533" s="29">
        <v>1500</v>
      </c>
      <c r="T1533" s="29">
        <v>1500</v>
      </c>
      <c r="U1533" s="29">
        <v>1500</v>
      </c>
    </row>
    <row r="1534" spans="1:21" x14ac:dyDescent="0.2">
      <c r="A1534" s="1">
        <v>202</v>
      </c>
      <c r="B1534" s="1">
        <v>12022260</v>
      </c>
      <c r="C1534" s="1">
        <v>54410</v>
      </c>
      <c r="D1534" s="1">
        <v>540</v>
      </c>
      <c r="F1534" s="25">
        <v>54410</v>
      </c>
      <c r="G1534" s="25" t="s">
        <v>35</v>
      </c>
      <c r="H1534" s="29">
        <v>0</v>
      </c>
      <c r="I1534" s="29">
        <v>0</v>
      </c>
      <c r="J1534" s="29">
        <v>0</v>
      </c>
      <c r="K1534" s="29">
        <v>0</v>
      </c>
      <c r="L1534" s="29">
        <v>0</v>
      </c>
      <c r="M1534" s="29">
        <v>0</v>
      </c>
      <c r="N1534" s="29">
        <v>0</v>
      </c>
      <c r="O1534" s="29">
        <v>0</v>
      </c>
      <c r="P1534" s="29">
        <v>0</v>
      </c>
      <c r="Q1534" s="29">
        <v>0</v>
      </c>
      <c r="R1534" s="29">
        <v>0</v>
      </c>
      <c r="S1534" s="29">
        <v>0</v>
      </c>
      <c r="T1534" s="29">
        <v>0</v>
      </c>
      <c r="U1534" s="29">
        <v>0</v>
      </c>
    </row>
    <row r="1535" spans="1:21" x14ac:dyDescent="0.2">
      <c r="A1535" s="1">
        <v>202</v>
      </c>
      <c r="B1535" s="1">
        <v>12022260</v>
      </c>
      <c r="C1535" s="1">
        <v>54411</v>
      </c>
      <c r="D1535" s="1">
        <v>540</v>
      </c>
      <c r="F1535" s="25">
        <v>54411</v>
      </c>
      <c r="G1535" s="25" t="s">
        <v>59</v>
      </c>
      <c r="H1535" s="29">
        <v>0</v>
      </c>
      <c r="I1535" s="29">
        <v>0</v>
      </c>
      <c r="J1535" s="29">
        <v>0</v>
      </c>
      <c r="K1535" s="29">
        <v>0</v>
      </c>
      <c r="L1535" s="29">
        <v>0</v>
      </c>
      <c r="M1535" s="29">
        <v>0</v>
      </c>
      <c r="N1535" s="29">
        <v>0</v>
      </c>
      <c r="O1535" s="29">
        <v>0</v>
      </c>
      <c r="P1535" s="29">
        <v>0</v>
      </c>
      <c r="Q1535" s="29">
        <v>0</v>
      </c>
      <c r="R1535" s="29">
        <v>0</v>
      </c>
      <c r="S1535" s="29">
        <v>0</v>
      </c>
      <c r="T1535" s="29">
        <v>0</v>
      </c>
      <c r="U1535" s="29">
        <v>0</v>
      </c>
    </row>
    <row r="1536" spans="1:21" x14ac:dyDescent="0.2">
      <c r="A1536" s="1">
        <v>202</v>
      </c>
      <c r="B1536" s="1">
        <v>12022260</v>
      </c>
      <c r="C1536" s="1">
        <v>56623</v>
      </c>
      <c r="D1536" s="1">
        <v>560</v>
      </c>
      <c r="F1536" s="25">
        <v>56623</v>
      </c>
      <c r="G1536" s="25" t="s">
        <v>96</v>
      </c>
      <c r="H1536" s="29">
        <v>216</v>
      </c>
      <c r="I1536" s="29">
        <v>216</v>
      </c>
      <c r="J1536" s="29">
        <v>216</v>
      </c>
      <c r="K1536" s="29">
        <v>216</v>
      </c>
      <c r="L1536" s="29">
        <v>216</v>
      </c>
      <c r="M1536" s="29">
        <v>216</v>
      </c>
      <c r="N1536" s="29">
        <v>750</v>
      </c>
      <c r="O1536" s="29">
        <v>750</v>
      </c>
      <c r="P1536" s="29">
        <v>750</v>
      </c>
      <c r="Q1536" s="29">
        <v>750</v>
      </c>
      <c r="R1536" s="29">
        <v>750</v>
      </c>
      <c r="S1536" s="29">
        <v>750</v>
      </c>
      <c r="T1536" s="29">
        <v>750</v>
      </c>
      <c r="U1536" s="29">
        <v>750</v>
      </c>
    </row>
    <row r="1537" spans="1:21" ht="15" thickBot="1" x14ac:dyDescent="0.25">
      <c r="A1537" s="1" t="s">
        <v>47</v>
      </c>
    </row>
    <row r="1538" spans="1:21" ht="15" thickTop="1" x14ac:dyDescent="0.2">
      <c r="A1538" s="1" t="s">
        <v>47</v>
      </c>
      <c r="B1538" s="1">
        <v>12022260</v>
      </c>
      <c r="C1538" s="31"/>
      <c r="D1538" s="31"/>
      <c r="E1538" s="31"/>
      <c r="F1538" s="32" t="s">
        <v>332</v>
      </c>
      <c r="G1538" s="32"/>
      <c r="H1538" s="33">
        <f>SUM(H1527:H1537)</f>
        <v>1000838</v>
      </c>
      <c r="I1538" s="33">
        <f t="shared" ref="I1538:S1538" si="319">SUM(I1527:I1537)</f>
        <v>1027756</v>
      </c>
      <c r="J1538" s="33">
        <f t="shared" si="319"/>
        <v>1033032</v>
      </c>
      <c r="K1538" s="33">
        <f t="shared" si="319"/>
        <v>1053232</v>
      </c>
      <c r="L1538" s="33">
        <f t="shared" si="319"/>
        <v>1047213</v>
      </c>
      <c r="M1538" s="33">
        <f t="shared" si="319"/>
        <v>1050789</v>
      </c>
      <c r="N1538" s="33">
        <f t="shared" si="319"/>
        <v>1121452</v>
      </c>
      <c r="O1538" s="33">
        <f t="shared" si="319"/>
        <v>1145164</v>
      </c>
      <c r="P1538" s="33">
        <f t="shared" si="319"/>
        <v>1147422</v>
      </c>
      <c r="Q1538" s="33">
        <f t="shared" si="319"/>
        <v>1169469</v>
      </c>
      <c r="R1538" s="33">
        <f t="shared" si="319"/>
        <v>1173586</v>
      </c>
      <c r="S1538" s="33">
        <f t="shared" si="319"/>
        <v>1225237</v>
      </c>
      <c r="T1538" s="33">
        <f t="shared" ref="T1538" si="320">SUM(T1527:T1537)</f>
        <v>1246182</v>
      </c>
      <c r="U1538" s="33">
        <f t="shared" ref="U1538" si="321">SUM(U1527:U1537)</f>
        <v>1358229</v>
      </c>
    </row>
    <row r="1540" spans="1:21" x14ac:dyDescent="0.2">
      <c r="E1540" s="27" t="s">
        <v>328</v>
      </c>
    </row>
    <row r="1541" spans="1:21" x14ac:dyDescent="0.2">
      <c r="A1541" s="1" t="s">
        <v>47</v>
      </c>
      <c r="F1541" s="28" t="s">
        <v>333</v>
      </c>
    </row>
    <row r="1542" spans="1:21" x14ac:dyDescent="0.2">
      <c r="A1542" s="1">
        <v>202</v>
      </c>
      <c r="B1542" s="1">
        <v>12022270</v>
      </c>
      <c r="C1542" s="1">
        <v>50110</v>
      </c>
      <c r="D1542" s="1">
        <v>500</v>
      </c>
      <c r="F1542" s="25">
        <v>50110</v>
      </c>
      <c r="G1542" s="25" t="s">
        <v>28</v>
      </c>
      <c r="H1542" s="29">
        <v>331555</v>
      </c>
      <c r="I1542" s="29">
        <v>326392</v>
      </c>
      <c r="J1542" s="29">
        <v>326392</v>
      </c>
      <c r="K1542" s="29">
        <v>326392</v>
      </c>
      <c r="L1542" s="29">
        <v>277506</v>
      </c>
      <c r="M1542" s="29">
        <v>349441</v>
      </c>
      <c r="N1542" s="29">
        <v>350915</v>
      </c>
      <c r="O1542" s="29">
        <v>346501</v>
      </c>
      <c r="P1542" s="29">
        <v>360667</v>
      </c>
      <c r="Q1542" s="29">
        <v>368862</v>
      </c>
      <c r="R1542" s="29">
        <v>383150</v>
      </c>
      <c r="S1542" s="29">
        <v>385153</v>
      </c>
      <c r="T1542" s="29">
        <v>385153</v>
      </c>
      <c r="U1542" s="29">
        <v>448907</v>
      </c>
    </row>
    <row r="1543" spans="1:21" x14ac:dyDescent="0.2">
      <c r="A1543" s="1">
        <v>202</v>
      </c>
      <c r="B1543" s="1">
        <v>12022270</v>
      </c>
      <c r="C1543" s="1">
        <v>50128</v>
      </c>
      <c r="D1543" s="1">
        <v>500</v>
      </c>
      <c r="F1543" s="25">
        <v>50128</v>
      </c>
      <c r="G1543" s="25" t="s">
        <v>29</v>
      </c>
      <c r="H1543" s="30">
        <v>0</v>
      </c>
      <c r="I1543" s="30">
        <v>0</v>
      </c>
      <c r="J1543" s="30">
        <v>0</v>
      </c>
      <c r="K1543" s="30">
        <v>0</v>
      </c>
      <c r="L1543" s="30">
        <v>0</v>
      </c>
      <c r="M1543" s="30">
        <v>0</v>
      </c>
      <c r="N1543" s="30">
        <v>0</v>
      </c>
      <c r="O1543" s="30">
        <v>0</v>
      </c>
      <c r="P1543" s="29">
        <v>0</v>
      </c>
      <c r="Q1543" s="29">
        <v>0</v>
      </c>
      <c r="R1543" s="29">
        <v>0</v>
      </c>
      <c r="S1543" s="29">
        <v>0</v>
      </c>
      <c r="T1543" s="29">
        <v>0</v>
      </c>
      <c r="U1543" s="29">
        <v>0</v>
      </c>
    </row>
    <row r="1544" spans="1:21" x14ac:dyDescent="0.2">
      <c r="A1544" s="1">
        <v>202</v>
      </c>
      <c r="B1544" s="1">
        <v>12022270</v>
      </c>
      <c r="C1544" s="1">
        <v>50130</v>
      </c>
      <c r="D1544" s="1">
        <v>501</v>
      </c>
      <c r="F1544" s="25">
        <v>50130</v>
      </c>
      <c r="G1544" s="25" t="s">
        <v>30</v>
      </c>
      <c r="H1544" s="29">
        <v>69000</v>
      </c>
      <c r="I1544" s="29">
        <v>69000</v>
      </c>
      <c r="J1544" s="29">
        <v>69000</v>
      </c>
      <c r="K1544" s="29">
        <v>69000</v>
      </c>
      <c r="L1544" s="29">
        <v>69000</v>
      </c>
      <c r="M1544" s="29">
        <v>69000</v>
      </c>
      <c r="N1544" s="29">
        <v>69000</v>
      </c>
      <c r="O1544" s="29">
        <v>69000</v>
      </c>
      <c r="P1544" s="29">
        <v>69000</v>
      </c>
      <c r="Q1544" s="29">
        <v>69000</v>
      </c>
      <c r="R1544" s="29">
        <v>69000</v>
      </c>
      <c r="S1544" s="29">
        <v>69000</v>
      </c>
      <c r="T1544" s="29">
        <v>69000</v>
      </c>
      <c r="U1544" s="29">
        <v>70000</v>
      </c>
    </row>
    <row r="1545" spans="1:21" x14ac:dyDescent="0.2">
      <c r="A1545" s="1">
        <v>202</v>
      </c>
      <c r="B1545" s="1">
        <v>12022270</v>
      </c>
      <c r="C1545" s="1">
        <v>50132</v>
      </c>
      <c r="D1545" s="1">
        <v>502</v>
      </c>
      <c r="F1545" s="25">
        <v>50132</v>
      </c>
      <c r="G1545" s="25" t="s">
        <v>31</v>
      </c>
      <c r="H1545" s="29">
        <v>9000</v>
      </c>
      <c r="I1545" s="29">
        <v>9000</v>
      </c>
      <c r="J1545" s="29">
        <v>9000</v>
      </c>
      <c r="K1545" s="29">
        <v>9000</v>
      </c>
      <c r="L1545" s="29">
        <v>9000</v>
      </c>
      <c r="M1545" s="29">
        <v>9000</v>
      </c>
      <c r="N1545" s="29">
        <v>16300</v>
      </c>
      <c r="O1545" s="29">
        <v>16300</v>
      </c>
      <c r="P1545" s="29">
        <v>16300</v>
      </c>
      <c r="Q1545" s="29">
        <v>16300</v>
      </c>
      <c r="R1545" s="29">
        <v>16300</v>
      </c>
      <c r="S1545" s="29">
        <v>16300</v>
      </c>
      <c r="T1545" s="29">
        <v>16300</v>
      </c>
      <c r="U1545" s="29">
        <v>19000</v>
      </c>
    </row>
    <row r="1546" spans="1:21" x14ac:dyDescent="0.2">
      <c r="A1546" s="1">
        <v>202</v>
      </c>
      <c r="B1546" s="1">
        <v>12022270</v>
      </c>
      <c r="C1546" s="1">
        <v>54411</v>
      </c>
      <c r="D1546" s="1">
        <v>540</v>
      </c>
      <c r="F1546" s="25">
        <v>54411</v>
      </c>
      <c r="G1546" s="25" t="s">
        <v>59</v>
      </c>
      <c r="H1546" s="29">
        <v>0</v>
      </c>
      <c r="I1546" s="29">
        <v>0</v>
      </c>
      <c r="J1546" s="29">
        <v>0</v>
      </c>
      <c r="K1546" s="29">
        <v>0</v>
      </c>
      <c r="L1546" s="29">
        <v>0</v>
      </c>
      <c r="M1546" s="29">
        <v>0</v>
      </c>
      <c r="N1546" s="29">
        <v>0</v>
      </c>
      <c r="O1546" s="29">
        <v>0</v>
      </c>
      <c r="P1546" s="29">
        <v>0</v>
      </c>
      <c r="Q1546" s="29">
        <v>0</v>
      </c>
      <c r="R1546" s="29">
        <v>0</v>
      </c>
      <c r="S1546" s="29">
        <v>0</v>
      </c>
      <c r="T1546" s="29">
        <v>0</v>
      </c>
      <c r="U1546" s="29">
        <v>0</v>
      </c>
    </row>
    <row r="1547" spans="1:21" x14ac:dyDescent="0.2">
      <c r="A1547" s="1">
        <v>202</v>
      </c>
      <c r="B1547" s="1">
        <v>12022270</v>
      </c>
      <c r="C1547" s="1">
        <v>54430</v>
      </c>
      <c r="D1547" s="1">
        <v>540</v>
      </c>
      <c r="F1547" s="25">
        <v>54430</v>
      </c>
      <c r="G1547" s="25" t="s">
        <v>248</v>
      </c>
      <c r="H1547" s="29">
        <v>630</v>
      </c>
      <c r="I1547" s="29">
        <v>630</v>
      </c>
      <c r="J1547" s="29">
        <v>630</v>
      </c>
      <c r="K1547" s="29">
        <v>500</v>
      </c>
      <c r="L1547" s="29">
        <v>500</v>
      </c>
      <c r="M1547" s="29">
        <v>500</v>
      </c>
      <c r="N1547" s="29">
        <v>10000</v>
      </c>
      <c r="O1547" s="29">
        <v>10000</v>
      </c>
      <c r="P1547" s="29">
        <v>10000</v>
      </c>
      <c r="Q1547" s="29">
        <v>10000</v>
      </c>
      <c r="R1547" s="29">
        <v>10000</v>
      </c>
      <c r="S1547" s="29">
        <v>10000</v>
      </c>
      <c r="T1547" s="29">
        <v>10000</v>
      </c>
      <c r="U1547" s="29">
        <v>15000</v>
      </c>
    </row>
    <row r="1548" spans="1:21" x14ac:dyDescent="0.2">
      <c r="A1548" s="1">
        <v>202</v>
      </c>
      <c r="B1548" s="1">
        <v>12022270</v>
      </c>
      <c r="C1548" s="1">
        <v>54450</v>
      </c>
      <c r="D1548" s="1">
        <v>540</v>
      </c>
      <c r="F1548" s="25">
        <v>54450</v>
      </c>
      <c r="G1548" s="25" t="s">
        <v>249</v>
      </c>
      <c r="H1548" s="29">
        <v>630</v>
      </c>
      <c r="I1548" s="29">
        <v>630</v>
      </c>
      <c r="J1548" s="29">
        <v>630</v>
      </c>
      <c r="K1548" s="29">
        <v>500</v>
      </c>
      <c r="L1548" s="29">
        <v>500</v>
      </c>
      <c r="M1548" s="29">
        <v>500</v>
      </c>
      <c r="N1548" s="29">
        <v>1000</v>
      </c>
      <c r="O1548" s="29">
        <v>1000</v>
      </c>
      <c r="P1548" s="29">
        <v>1000</v>
      </c>
      <c r="Q1548" s="29">
        <v>1000</v>
      </c>
      <c r="R1548" s="29">
        <v>1000</v>
      </c>
      <c r="S1548" s="29">
        <v>1000</v>
      </c>
      <c r="T1548" s="29">
        <v>1000</v>
      </c>
      <c r="U1548" s="29">
        <v>1000</v>
      </c>
    </row>
    <row r="1549" spans="1:21" x14ac:dyDescent="0.2">
      <c r="A1549" s="1">
        <v>202</v>
      </c>
      <c r="B1549" s="1">
        <v>12022270</v>
      </c>
      <c r="C1549" s="1">
        <v>54458</v>
      </c>
      <c r="D1549" s="1">
        <v>540</v>
      </c>
      <c r="F1549" s="25">
        <v>54458</v>
      </c>
      <c r="G1549" s="25" t="s">
        <v>250</v>
      </c>
      <c r="H1549" s="29">
        <v>225</v>
      </c>
      <c r="I1549" s="29">
        <v>225</v>
      </c>
      <c r="J1549" s="29">
        <v>225</v>
      </c>
      <c r="K1549" s="29">
        <v>225</v>
      </c>
      <c r="L1549" s="29">
        <v>225</v>
      </c>
      <c r="M1549" s="29">
        <v>225</v>
      </c>
      <c r="N1549" s="29">
        <v>225</v>
      </c>
      <c r="O1549" s="29">
        <v>225</v>
      </c>
      <c r="P1549" s="29">
        <v>225</v>
      </c>
      <c r="Q1549" s="29">
        <v>225</v>
      </c>
      <c r="R1549" s="29">
        <v>225</v>
      </c>
      <c r="S1549" s="29">
        <v>225</v>
      </c>
      <c r="T1549" s="29">
        <v>225</v>
      </c>
      <c r="U1549" s="29">
        <v>225</v>
      </c>
    </row>
    <row r="1550" spans="1:21" x14ac:dyDescent="0.2">
      <c r="A1550" s="1">
        <v>202</v>
      </c>
      <c r="B1550" s="1">
        <v>12022270</v>
      </c>
      <c r="C1550" s="1">
        <v>55520</v>
      </c>
      <c r="D1550" s="1">
        <v>550</v>
      </c>
      <c r="F1550" s="25">
        <v>55520</v>
      </c>
      <c r="G1550" s="25" t="s">
        <v>36</v>
      </c>
      <c r="H1550" s="29">
        <v>0</v>
      </c>
      <c r="I1550" s="29">
        <v>0</v>
      </c>
      <c r="J1550" s="29">
        <v>0</v>
      </c>
      <c r="K1550" s="29">
        <v>0</v>
      </c>
      <c r="L1550" s="29">
        <v>0</v>
      </c>
      <c r="M1550" s="29">
        <v>0</v>
      </c>
      <c r="N1550" s="29">
        <v>0</v>
      </c>
      <c r="O1550" s="29">
        <v>0</v>
      </c>
      <c r="P1550" s="29">
        <v>0</v>
      </c>
      <c r="Q1550" s="29">
        <v>0</v>
      </c>
      <c r="R1550" s="29">
        <v>0</v>
      </c>
      <c r="S1550" s="29">
        <v>0</v>
      </c>
      <c r="T1550" s="29">
        <v>0</v>
      </c>
      <c r="U1550" s="29">
        <v>0</v>
      </c>
    </row>
    <row r="1551" spans="1:21" x14ac:dyDescent="0.2">
      <c r="A1551" s="1">
        <v>202</v>
      </c>
      <c r="B1551" s="1">
        <v>12022270</v>
      </c>
      <c r="C1551" s="1">
        <v>55560</v>
      </c>
      <c r="D1551" s="1">
        <v>550</v>
      </c>
      <c r="F1551" s="25">
        <v>55560</v>
      </c>
      <c r="G1551" s="25" t="s">
        <v>90</v>
      </c>
      <c r="H1551" s="29">
        <v>125000</v>
      </c>
      <c r="I1551" s="29">
        <v>150000</v>
      </c>
      <c r="J1551" s="29">
        <v>150000</v>
      </c>
      <c r="K1551" s="29">
        <v>135000</v>
      </c>
      <c r="L1551" s="29">
        <v>135000</v>
      </c>
      <c r="M1551" s="29">
        <v>135000</v>
      </c>
      <c r="N1551" s="29">
        <v>135000</v>
      </c>
      <c r="O1551" s="29">
        <v>135000</v>
      </c>
      <c r="P1551" s="29">
        <v>135000</v>
      </c>
      <c r="Q1551" s="29">
        <v>135000</v>
      </c>
      <c r="R1551" s="29">
        <v>148000</v>
      </c>
      <c r="S1551" s="29">
        <v>110000</v>
      </c>
      <c r="T1551" s="29">
        <v>110000</v>
      </c>
      <c r="U1551" s="29">
        <v>150000</v>
      </c>
    </row>
    <row r="1552" spans="1:21" x14ac:dyDescent="0.2">
      <c r="A1552" s="1">
        <v>202</v>
      </c>
      <c r="B1552" s="1">
        <v>12022270</v>
      </c>
      <c r="C1552" s="1">
        <v>55570</v>
      </c>
      <c r="D1552" s="1">
        <v>550</v>
      </c>
      <c r="F1552" s="25">
        <v>55570</v>
      </c>
      <c r="G1552" s="25" t="s">
        <v>232</v>
      </c>
      <c r="H1552" s="29">
        <v>25000</v>
      </c>
      <c r="I1552" s="29">
        <v>25000</v>
      </c>
      <c r="J1552" s="29">
        <v>25000</v>
      </c>
      <c r="K1552" s="29">
        <v>25000</v>
      </c>
      <c r="L1552" s="29">
        <v>25000</v>
      </c>
      <c r="M1552" s="29">
        <v>25000</v>
      </c>
      <c r="N1552" s="29">
        <v>25000</v>
      </c>
      <c r="O1552" s="29">
        <v>25000</v>
      </c>
      <c r="P1552" s="29">
        <v>25000</v>
      </c>
      <c r="Q1552" s="29">
        <v>25000</v>
      </c>
      <c r="R1552" s="29">
        <v>25000</v>
      </c>
      <c r="S1552" s="29">
        <v>25000</v>
      </c>
      <c r="T1552" s="29">
        <v>25000</v>
      </c>
      <c r="U1552" s="29">
        <v>25000</v>
      </c>
    </row>
    <row r="1553" spans="1:21" x14ac:dyDescent="0.2">
      <c r="A1553" s="1">
        <v>202</v>
      </c>
      <c r="B1553" s="1">
        <v>12022270</v>
      </c>
      <c r="C1553" s="1">
        <v>56623</v>
      </c>
      <c r="D1553" s="1">
        <v>560</v>
      </c>
      <c r="F1553" s="25">
        <v>56623</v>
      </c>
      <c r="G1553" s="25" t="s">
        <v>96</v>
      </c>
      <c r="H1553" s="29">
        <v>100000</v>
      </c>
      <c r="I1553" s="29">
        <v>100000</v>
      </c>
      <c r="J1553" s="29">
        <v>100000</v>
      </c>
      <c r="K1553" s="29">
        <v>75000</v>
      </c>
      <c r="L1553" s="29">
        <v>75000</v>
      </c>
      <c r="M1553" s="29">
        <v>75000</v>
      </c>
      <c r="N1553" s="29">
        <v>75000</v>
      </c>
      <c r="O1553" s="29">
        <v>75000</v>
      </c>
      <c r="P1553" s="29">
        <v>75000</v>
      </c>
      <c r="Q1553" s="29">
        <v>75000</v>
      </c>
      <c r="R1553" s="29">
        <v>75000</v>
      </c>
      <c r="S1553" s="29">
        <v>75000</v>
      </c>
      <c r="T1553" s="29">
        <v>75000</v>
      </c>
      <c r="U1553" s="29">
        <v>85000</v>
      </c>
    </row>
    <row r="1554" spans="1:21" ht="15" thickBot="1" x14ac:dyDescent="0.25">
      <c r="A1554" s="1" t="s">
        <v>47</v>
      </c>
    </row>
    <row r="1555" spans="1:21" ht="15" thickTop="1" x14ac:dyDescent="0.2">
      <c r="A1555" s="1" t="s">
        <v>47</v>
      </c>
      <c r="B1555" s="1">
        <v>12022270</v>
      </c>
      <c r="C1555" s="31"/>
      <c r="D1555" s="31"/>
      <c r="E1555" s="31"/>
      <c r="F1555" s="32" t="s">
        <v>334</v>
      </c>
      <c r="G1555" s="32"/>
      <c r="H1555" s="33">
        <f>SUM(H1542:H1554)</f>
        <v>661040</v>
      </c>
      <c r="I1555" s="33">
        <f t="shared" ref="I1555:S1555" si="322">SUM(I1542:I1554)</f>
        <v>680877</v>
      </c>
      <c r="J1555" s="33">
        <f t="shared" si="322"/>
        <v>680877</v>
      </c>
      <c r="K1555" s="33">
        <f t="shared" si="322"/>
        <v>640617</v>
      </c>
      <c r="L1555" s="33">
        <f t="shared" si="322"/>
        <v>591731</v>
      </c>
      <c r="M1555" s="33">
        <f t="shared" si="322"/>
        <v>663666</v>
      </c>
      <c r="N1555" s="33">
        <f t="shared" si="322"/>
        <v>682440</v>
      </c>
      <c r="O1555" s="33">
        <f t="shared" si="322"/>
        <v>678026</v>
      </c>
      <c r="P1555" s="33">
        <f t="shared" si="322"/>
        <v>692192</v>
      </c>
      <c r="Q1555" s="33">
        <f t="shared" si="322"/>
        <v>700387</v>
      </c>
      <c r="R1555" s="33">
        <f t="shared" si="322"/>
        <v>727675</v>
      </c>
      <c r="S1555" s="33">
        <f t="shared" si="322"/>
        <v>691678</v>
      </c>
      <c r="T1555" s="33">
        <f t="shared" ref="T1555" si="323">SUM(T1542:T1554)</f>
        <v>691678</v>
      </c>
      <c r="U1555" s="33">
        <f t="shared" ref="U1555" si="324">SUM(U1542:U1554)</f>
        <v>814132</v>
      </c>
    </row>
    <row r="1557" spans="1:21" x14ac:dyDescent="0.2">
      <c r="A1557" s="1" t="s">
        <v>47</v>
      </c>
      <c r="F1557" s="27" t="s">
        <v>335</v>
      </c>
      <c r="G1557" s="1"/>
    </row>
    <row r="1558" spans="1:21" x14ac:dyDescent="0.2">
      <c r="A1558" s="1">
        <v>202</v>
      </c>
      <c r="B1558" s="1">
        <v>12022280</v>
      </c>
      <c r="C1558" s="1">
        <v>50110</v>
      </c>
      <c r="D1558" s="1">
        <v>500</v>
      </c>
      <c r="F1558" s="1">
        <v>50110</v>
      </c>
      <c r="G1558" s="1" t="s">
        <v>28</v>
      </c>
      <c r="H1558" s="29">
        <v>749985</v>
      </c>
      <c r="I1558" s="29">
        <v>0</v>
      </c>
      <c r="J1558" s="29">
        <v>0</v>
      </c>
      <c r="K1558" s="29">
        <v>0</v>
      </c>
      <c r="L1558" s="29">
        <v>0</v>
      </c>
      <c r="M1558" s="29">
        <v>0</v>
      </c>
      <c r="N1558" s="29">
        <v>0</v>
      </c>
      <c r="O1558" s="29">
        <v>0</v>
      </c>
      <c r="P1558" s="29">
        <v>0</v>
      </c>
      <c r="Q1558" s="29">
        <v>0</v>
      </c>
      <c r="R1558" s="29">
        <v>0</v>
      </c>
      <c r="S1558" s="29">
        <v>0</v>
      </c>
      <c r="T1558" s="29">
        <v>0</v>
      </c>
      <c r="U1558" s="29">
        <v>0</v>
      </c>
    </row>
    <row r="1559" spans="1:21" x14ac:dyDescent="0.2">
      <c r="A1559" s="1">
        <v>202</v>
      </c>
      <c r="B1559" s="1">
        <v>12022280</v>
      </c>
      <c r="C1559" s="1">
        <v>50120</v>
      </c>
      <c r="D1559" s="1">
        <v>500</v>
      </c>
      <c r="F1559" s="1">
        <v>50120</v>
      </c>
      <c r="G1559" s="1" t="s">
        <v>177</v>
      </c>
      <c r="H1559" s="29">
        <v>0</v>
      </c>
      <c r="I1559" s="29">
        <v>0</v>
      </c>
      <c r="J1559" s="29">
        <v>0</v>
      </c>
      <c r="K1559" s="29">
        <v>0</v>
      </c>
      <c r="L1559" s="29">
        <v>0</v>
      </c>
      <c r="M1559" s="29">
        <v>0</v>
      </c>
      <c r="N1559" s="29">
        <v>0</v>
      </c>
      <c r="O1559" s="29">
        <v>0</v>
      </c>
      <c r="P1559" s="29">
        <v>0</v>
      </c>
      <c r="Q1559" s="29">
        <v>0</v>
      </c>
      <c r="R1559" s="29">
        <v>0</v>
      </c>
      <c r="S1559" s="29">
        <v>0</v>
      </c>
      <c r="T1559" s="29">
        <v>0</v>
      </c>
      <c r="U1559" s="29">
        <v>0</v>
      </c>
    </row>
    <row r="1560" spans="1:21" x14ac:dyDescent="0.2">
      <c r="A1560" s="1">
        <v>202</v>
      </c>
      <c r="B1560" s="1">
        <v>12022280</v>
      </c>
      <c r="C1560" s="1">
        <v>50130</v>
      </c>
      <c r="D1560" s="1">
        <v>501</v>
      </c>
      <c r="F1560" s="1">
        <v>50130</v>
      </c>
      <c r="G1560" s="1" t="s">
        <v>30</v>
      </c>
      <c r="H1560" s="29">
        <v>200000</v>
      </c>
      <c r="I1560" s="29">
        <v>0</v>
      </c>
      <c r="J1560" s="29">
        <v>0</v>
      </c>
      <c r="K1560" s="29">
        <v>0</v>
      </c>
      <c r="L1560" s="29">
        <v>0</v>
      </c>
      <c r="M1560" s="29">
        <v>0</v>
      </c>
      <c r="N1560" s="29">
        <v>0</v>
      </c>
      <c r="O1560" s="29">
        <v>0</v>
      </c>
      <c r="P1560" s="29">
        <v>0</v>
      </c>
      <c r="Q1560" s="29">
        <v>0</v>
      </c>
      <c r="R1560" s="29">
        <v>0</v>
      </c>
      <c r="S1560" s="29">
        <v>0</v>
      </c>
      <c r="T1560" s="29">
        <v>0</v>
      </c>
      <c r="U1560" s="29">
        <v>0</v>
      </c>
    </row>
    <row r="1561" spans="1:21" x14ac:dyDescent="0.2">
      <c r="A1561" s="1">
        <v>202</v>
      </c>
      <c r="B1561" s="1">
        <v>12022280</v>
      </c>
      <c r="C1561" s="1">
        <v>50132</v>
      </c>
      <c r="D1561" s="1">
        <v>502</v>
      </c>
      <c r="F1561" s="1">
        <v>50132</v>
      </c>
      <c r="G1561" s="1" t="s">
        <v>31</v>
      </c>
      <c r="H1561" s="29">
        <v>29000</v>
      </c>
      <c r="I1561" s="29">
        <v>0</v>
      </c>
      <c r="J1561" s="29">
        <v>0</v>
      </c>
      <c r="K1561" s="29">
        <v>0</v>
      </c>
      <c r="L1561" s="29">
        <v>0</v>
      </c>
      <c r="M1561" s="29">
        <v>0</v>
      </c>
      <c r="N1561" s="29">
        <v>0</v>
      </c>
      <c r="O1561" s="29">
        <v>0</v>
      </c>
      <c r="P1561" s="29">
        <v>0</v>
      </c>
      <c r="Q1561" s="29">
        <v>0</v>
      </c>
      <c r="R1561" s="29">
        <v>0</v>
      </c>
      <c r="S1561" s="29">
        <v>0</v>
      </c>
      <c r="T1561" s="29">
        <v>0</v>
      </c>
      <c r="U1561" s="29">
        <v>0</v>
      </c>
    </row>
    <row r="1562" spans="1:21" x14ac:dyDescent="0.2">
      <c r="A1562" s="1">
        <v>202</v>
      </c>
      <c r="B1562" s="1">
        <v>12022280</v>
      </c>
      <c r="C1562" s="1">
        <v>50170</v>
      </c>
      <c r="D1562" s="1">
        <v>502</v>
      </c>
      <c r="F1562" s="1">
        <v>50170</v>
      </c>
      <c r="G1562" s="1" t="s">
        <v>148</v>
      </c>
      <c r="H1562" s="29">
        <v>0</v>
      </c>
      <c r="I1562" s="29">
        <v>0</v>
      </c>
      <c r="J1562" s="29">
        <v>0</v>
      </c>
      <c r="K1562" s="29">
        <v>0</v>
      </c>
      <c r="L1562" s="29">
        <v>0</v>
      </c>
      <c r="M1562" s="29">
        <v>0</v>
      </c>
      <c r="N1562" s="29">
        <v>0</v>
      </c>
      <c r="O1562" s="29">
        <v>0</v>
      </c>
      <c r="P1562" s="29">
        <v>0</v>
      </c>
      <c r="Q1562" s="29">
        <v>0</v>
      </c>
      <c r="R1562" s="29">
        <v>0</v>
      </c>
      <c r="S1562" s="29">
        <v>0</v>
      </c>
      <c r="T1562" s="29">
        <v>0</v>
      </c>
      <c r="U1562" s="29">
        <v>0</v>
      </c>
    </row>
    <row r="1563" spans="1:21" x14ac:dyDescent="0.2">
      <c r="A1563" s="1">
        <v>202</v>
      </c>
      <c r="B1563" s="1">
        <v>12022280</v>
      </c>
      <c r="C1563" s="1">
        <v>52260</v>
      </c>
      <c r="D1563" s="1">
        <v>520</v>
      </c>
      <c r="F1563" s="1">
        <v>52260</v>
      </c>
      <c r="G1563" s="1" t="s">
        <v>87</v>
      </c>
      <c r="H1563" s="29">
        <v>125000</v>
      </c>
      <c r="I1563" s="29">
        <v>0</v>
      </c>
      <c r="J1563" s="29">
        <v>0</v>
      </c>
      <c r="K1563" s="29">
        <v>0</v>
      </c>
      <c r="L1563" s="29">
        <v>0</v>
      </c>
      <c r="M1563" s="29">
        <v>0</v>
      </c>
      <c r="N1563" s="29">
        <v>0</v>
      </c>
      <c r="O1563" s="29">
        <v>0</v>
      </c>
      <c r="P1563" s="29">
        <v>0</v>
      </c>
      <c r="Q1563" s="29">
        <v>0</v>
      </c>
      <c r="R1563" s="29">
        <v>0</v>
      </c>
      <c r="S1563" s="29">
        <v>0</v>
      </c>
      <c r="T1563" s="29">
        <v>0</v>
      </c>
      <c r="U1563" s="29">
        <v>0</v>
      </c>
    </row>
    <row r="1564" spans="1:21" x14ac:dyDescent="0.2">
      <c r="A1564" s="1">
        <v>202</v>
      </c>
      <c r="B1564" s="1">
        <v>12022280</v>
      </c>
      <c r="C1564" s="1">
        <v>54410</v>
      </c>
      <c r="D1564" s="1">
        <v>540</v>
      </c>
      <c r="F1564" s="1">
        <v>54410</v>
      </c>
      <c r="G1564" s="1" t="s">
        <v>35</v>
      </c>
      <c r="H1564" s="29">
        <v>0</v>
      </c>
      <c r="I1564" s="29">
        <v>0</v>
      </c>
      <c r="J1564" s="29">
        <v>0</v>
      </c>
      <c r="K1564" s="29">
        <v>0</v>
      </c>
      <c r="L1564" s="29">
        <v>0</v>
      </c>
      <c r="M1564" s="29">
        <v>0</v>
      </c>
      <c r="N1564" s="29">
        <v>0</v>
      </c>
      <c r="O1564" s="29">
        <v>0</v>
      </c>
      <c r="P1564" s="29">
        <v>0</v>
      </c>
      <c r="Q1564" s="29">
        <v>0</v>
      </c>
      <c r="R1564" s="29">
        <v>0</v>
      </c>
      <c r="S1564" s="29">
        <v>0</v>
      </c>
      <c r="T1564" s="29">
        <v>0</v>
      </c>
      <c r="U1564" s="29">
        <v>0</v>
      </c>
    </row>
    <row r="1565" spans="1:21" x14ac:dyDescent="0.2">
      <c r="A1565" s="1">
        <v>202</v>
      </c>
      <c r="B1565" s="1">
        <v>12022280</v>
      </c>
      <c r="C1565" s="1">
        <v>54482</v>
      </c>
      <c r="D1565" s="1">
        <v>540</v>
      </c>
      <c r="F1565" s="1">
        <v>54482</v>
      </c>
      <c r="G1565" s="1" t="s">
        <v>237</v>
      </c>
      <c r="H1565" s="29">
        <v>4500</v>
      </c>
      <c r="I1565" s="29">
        <v>0</v>
      </c>
      <c r="J1565" s="29">
        <v>0</v>
      </c>
      <c r="K1565" s="29">
        <v>0</v>
      </c>
      <c r="L1565" s="29">
        <v>0</v>
      </c>
      <c r="M1565" s="29">
        <v>0</v>
      </c>
      <c r="N1565" s="29">
        <v>0</v>
      </c>
      <c r="O1565" s="29">
        <v>0</v>
      </c>
      <c r="P1565" s="29">
        <v>0</v>
      </c>
      <c r="Q1565" s="29">
        <v>0</v>
      </c>
      <c r="R1565" s="29">
        <v>0</v>
      </c>
      <c r="S1565" s="29">
        <v>0</v>
      </c>
      <c r="T1565" s="29">
        <v>0</v>
      </c>
      <c r="U1565" s="29">
        <v>0</v>
      </c>
    </row>
    <row r="1566" spans="1:21" x14ac:dyDescent="0.2">
      <c r="A1566" s="1">
        <v>202</v>
      </c>
      <c r="B1566" s="1">
        <v>12022280</v>
      </c>
      <c r="C1566" s="1">
        <v>55520</v>
      </c>
      <c r="D1566" s="1">
        <v>550</v>
      </c>
      <c r="F1566" s="1">
        <v>55520</v>
      </c>
      <c r="G1566" s="1" t="s">
        <v>36</v>
      </c>
      <c r="H1566" s="29">
        <v>0</v>
      </c>
      <c r="I1566" s="29">
        <v>0</v>
      </c>
      <c r="J1566" s="29">
        <v>0</v>
      </c>
      <c r="K1566" s="29">
        <v>0</v>
      </c>
      <c r="L1566" s="29">
        <v>0</v>
      </c>
      <c r="M1566" s="29">
        <v>0</v>
      </c>
      <c r="N1566" s="29">
        <v>0</v>
      </c>
      <c r="O1566" s="29">
        <v>0</v>
      </c>
      <c r="P1566" s="29">
        <v>0</v>
      </c>
      <c r="Q1566" s="29">
        <v>0</v>
      </c>
      <c r="R1566" s="29">
        <v>0</v>
      </c>
      <c r="S1566" s="29">
        <v>0</v>
      </c>
      <c r="T1566" s="29">
        <v>0</v>
      </c>
      <c r="U1566" s="29">
        <v>0</v>
      </c>
    </row>
    <row r="1567" spans="1:21" x14ac:dyDescent="0.2">
      <c r="A1567" s="1">
        <v>202</v>
      </c>
      <c r="B1567" s="1">
        <v>12022280</v>
      </c>
      <c r="C1567" s="1">
        <v>56615</v>
      </c>
      <c r="D1567" s="1">
        <v>560</v>
      </c>
      <c r="F1567" s="1">
        <v>56615</v>
      </c>
      <c r="G1567" s="1" t="s">
        <v>39</v>
      </c>
      <c r="H1567" s="29">
        <v>0</v>
      </c>
      <c r="I1567" s="29">
        <v>0</v>
      </c>
      <c r="J1567" s="29">
        <v>0</v>
      </c>
      <c r="K1567" s="29">
        <v>0</v>
      </c>
      <c r="L1567" s="29">
        <v>0</v>
      </c>
      <c r="M1567" s="29">
        <v>0</v>
      </c>
      <c r="N1567" s="29">
        <v>0</v>
      </c>
      <c r="O1567" s="29">
        <v>0</v>
      </c>
      <c r="P1567" s="29">
        <v>0</v>
      </c>
      <c r="Q1567" s="29">
        <v>0</v>
      </c>
      <c r="R1567" s="29">
        <v>0</v>
      </c>
      <c r="S1567" s="29">
        <v>0</v>
      </c>
      <c r="T1567" s="29">
        <v>0</v>
      </c>
      <c r="U1567" s="29">
        <v>0</v>
      </c>
    </row>
    <row r="1568" spans="1:21" x14ac:dyDescent="0.2">
      <c r="A1568" s="1">
        <v>202</v>
      </c>
      <c r="B1568" s="1">
        <v>12022280</v>
      </c>
      <c r="C1568" s="1">
        <v>56623</v>
      </c>
      <c r="D1568" s="1">
        <v>560</v>
      </c>
      <c r="F1568" s="1">
        <v>56623</v>
      </c>
      <c r="G1568" s="1" t="s">
        <v>96</v>
      </c>
      <c r="H1568" s="29">
        <v>32000</v>
      </c>
      <c r="I1568" s="29">
        <v>0</v>
      </c>
      <c r="J1568" s="29">
        <v>0</v>
      </c>
      <c r="K1568" s="29">
        <v>0</v>
      </c>
      <c r="L1568" s="29">
        <v>0</v>
      </c>
      <c r="M1568" s="29">
        <v>0</v>
      </c>
      <c r="N1568" s="29">
        <v>0</v>
      </c>
      <c r="O1568" s="29">
        <v>0</v>
      </c>
      <c r="P1568" s="29">
        <v>0</v>
      </c>
      <c r="Q1568" s="29">
        <v>0</v>
      </c>
      <c r="R1568" s="29">
        <v>0</v>
      </c>
      <c r="S1568" s="29">
        <v>0</v>
      </c>
      <c r="T1568" s="29">
        <v>0</v>
      </c>
      <c r="U1568" s="29">
        <v>0</v>
      </c>
    </row>
    <row r="1569" spans="1:21" x14ac:dyDescent="0.2">
      <c r="A1569" s="1">
        <v>202</v>
      </c>
      <c r="B1569" s="1">
        <v>12022280</v>
      </c>
      <c r="C1569" s="1">
        <v>56655</v>
      </c>
      <c r="D1569" s="1">
        <v>560</v>
      </c>
      <c r="F1569" s="1">
        <v>56655</v>
      </c>
      <c r="G1569" s="1" t="s">
        <v>40</v>
      </c>
      <c r="H1569" s="29">
        <v>331000</v>
      </c>
      <c r="I1569" s="29">
        <v>0</v>
      </c>
      <c r="J1569" s="29">
        <v>0</v>
      </c>
      <c r="K1569" s="29">
        <v>0</v>
      </c>
      <c r="L1569" s="29">
        <v>0</v>
      </c>
      <c r="M1569" s="29">
        <v>0</v>
      </c>
      <c r="N1569" s="29">
        <v>0</v>
      </c>
      <c r="O1569" s="29">
        <v>0</v>
      </c>
      <c r="P1569" s="29">
        <v>0</v>
      </c>
      <c r="Q1569" s="29">
        <v>0</v>
      </c>
      <c r="R1569" s="29">
        <v>0</v>
      </c>
      <c r="S1569" s="29">
        <v>0</v>
      </c>
      <c r="T1569" s="29">
        <v>0</v>
      </c>
      <c r="U1569" s="29">
        <v>0</v>
      </c>
    </row>
    <row r="1570" spans="1:21" x14ac:dyDescent="0.2">
      <c r="A1570" s="1">
        <v>202</v>
      </c>
      <c r="B1570" s="1">
        <v>12022280</v>
      </c>
      <c r="C1570" s="1">
        <v>56662</v>
      </c>
      <c r="D1570" s="1">
        <v>560</v>
      </c>
      <c r="F1570" s="1">
        <v>56662</v>
      </c>
      <c r="G1570" s="1" t="s">
        <v>42</v>
      </c>
      <c r="H1570" s="29">
        <v>0</v>
      </c>
      <c r="I1570" s="29">
        <v>0</v>
      </c>
      <c r="J1570" s="29">
        <v>0</v>
      </c>
      <c r="K1570" s="29">
        <v>0</v>
      </c>
      <c r="L1570" s="29">
        <v>0</v>
      </c>
      <c r="M1570" s="29">
        <v>0</v>
      </c>
      <c r="N1570" s="29">
        <v>0</v>
      </c>
      <c r="O1570" s="29">
        <v>0</v>
      </c>
      <c r="P1570" s="29">
        <v>0</v>
      </c>
      <c r="Q1570" s="29">
        <v>0</v>
      </c>
      <c r="R1570" s="29">
        <v>0</v>
      </c>
      <c r="S1570" s="29">
        <v>0</v>
      </c>
      <c r="T1570" s="29">
        <v>0</v>
      </c>
      <c r="U1570" s="29">
        <v>0</v>
      </c>
    </row>
    <row r="1571" spans="1:21" x14ac:dyDescent="0.2">
      <c r="A1571" s="1">
        <v>202</v>
      </c>
      <c r="B1571" s="1">
        <v>12022280</v>
      </c>
      <c r="C1571" s="1">
        <v>56694</v>
      </c>
      <c r="D1571" s="1">
        <v>560</v>
      </c>
      <c r="F1571" s="1">
        <v>56694</v>
      </c>
      <c r="G1571" s="1" t="s">
        <v>45</v>
      </c>
      <c r="H1571" s="29">
        <v>27000</v>
      </c>
      <c r="I1571" s="29">
        <v>0</v>
      </c>
      <c r="J1571" s="29">
        <v>0</v>
      </c>
      <c r="K1571" s="29">
        <v>0</v>
      </c>
      <c r="L1571" s="29">
        <v>0</v>
      </c>
      <c r="M1571" s="29">
        <v>0</v>
      </c>
      <c r="N1571" s="29">
        <v>0</v>
      </c>
      <c r="O1571" s="29">
        <v>0</v>
      </c>
      <c r="P1571" s="29">
        <v>0</v>
      </c>
      <c r="Q1571" s="29">
        <v>0</v>
      </c>
      <c r="R1571" s="29">
        <v>0</v>
      </c>
      <c r="S1571" s="29">
        <v>0</v>
      </c>
      <c r="T1571" s="29">
        <v>0</v>
      </c>
      <c r="U1571" s="29">
        <v>0</v>
      </c>
    </row>
    <row r="1572" spans="1:21" ht="15" thickBot="1" x14ac:dyDescent="0.25">
      <c r="A1572" s="1" t="s">
        <v>47</v>
      </c>
      <c r="F1572" s="1"/>
      <c r="G1572" s="1"/>
    </row>
    <row r="1573" spans="1:21" ht="15" thickTop="1" x14ac:dyDescent="0.2">
      <c r="A1573" s="1" t="s">
        <v>47</v>
      </c>
      <c r="B1573" s="1">
        <v>12022280</v>
      </c>
      <c r="C1573" s="31"/>
      <c r="D1573" s="31"/>
      <c r="E1573" s="31"/>
      <c r="F1573" s="31" t="s">
        <v>336</v>
      </c>
      <c r="G1573" s="31"/>
      <c r="H1573" s="33">
        <f>SUM(H1558:H1572)</f>
        <v>1498485</v>
      </c>
      <c r="I1573" s="33">
        <f t="shared" ref="I1573:S1573" si="325">SUM(I1558:I1572)</f>
        <v>0</v>
      </c>
      <c r="J1573" s="33">
        <f t="shared" si="325"/>
        <v>0</v>
      </c>
      <c r="K1573" s="33">
        <f t="shared" si="325"/>
        <v>0</v>
      </c>
      <c r="L1573" s="33">
        <f t="shared" si="325"/>
        <v>0</v>
      </c>
      <c r="M1573" s="33">
        <f t="shared" si="325"/>
        <v>0</v>
      </c>
      <c r="N1573" s="33">
        <f t="shared" si="325"/>
        <v>0</v>
      </c>
      <c r="O1573" s="33">
        <f t="shared" si="325"/>
        <v>0</v>
      </c>
      <c r="P1573" s="33">
        <f t="shared" si="325"/>
        <v>0</v>
      </c>
      <c r="Q1573" s="33">
        <f t="shared" si="325"/>
        <v>0</v>
      </c>
      <c r="R1573" s="33">
        <f t="shared" si="325"/>
        <v>0</v>
      </c>
      <c r="S1573" s="33">
        <f t="shared" si="325"/>
        <v>0</v>
      </c>
      <c r="T1573" s="33">
        <f t="shared" ref="T1573" si="326">SUM(T1558:T1572)</f>
        <v>0</v>
      </c>
      <c r="U1573" s="33">
        <f t="shared" ref="U1573" si="327">SUM(U1558:U1572)</f>
        <v>0</v>
      </c>
    </row>
    <row r="1574" spans="1:21" x14ac:dyDescent="0.2">
      <c r="F1574" s="1"/>
      <c r="G1574" s="1"/>
    </row>
    <row r="1575" spans="1:21" x14ac:dyDescent="0.2">
      <c r="A1575" s="1" t="s">
        <v>47</v>
      </c>
      <c r="F1575" s="27" t="s">
        <v>337</v>
      </c>
      <c r="G1575" s="1"/>
    </row>
    <row r="1576" spans="1:21" x14ac:dyDescent="0.2">
      <c r="A1576" s="1">
        <v>202</v>
      </c>
      <c r="B1576" s="1">
        <v>12022290</v>
      </c>
      <c r="C1576" s="1">
        <v>50110</v>
      </c>
      <c r="D1576" s="1">
        <v>500</v>
      </c>
      <c r="F1576" s="1">
        <v>50110</v>
      </c>
      <c r="G1576" s="1" t="s">
        <v>28</v>
      </c>
      <c r="H1576" s="29">
        <v>0</v>
      </c>
      <c r="I1576" s="29">
        <v>0</v>
      </c>
      <c r="J1576" s="29">
        <v>0</v>
      </c>
      <c r="K1576" s="29">
        <v>0</v>
      </c>
      <c r="L1576" s="29">
        <v>0</v>
      </c>
      <c r="M1576" s="29">
        <v>0</v>
      </c>
      <c r="N1576" s="29">
        <v>0</v>
      </c>
      <c r="O1576" s="29">
        <v>0</v>
      </c>
      <c r="P1576" s="29">
        <v>0</v>
      </c>
      <c r="Q1576" s="29">
        <v>0</v>
      </c>
      <c r="R1576" s="29">
        <v>0</v>
      </c>
      <c r="S1576" s="29">
        <v>0</v>
      </c>
      <c r="T1576" s="29">
        <v>0</v>
      </c>
      <c r="U1576" s="29">
        <v>0</v>
      </c>
    </row>
    <row r="1577" spans="1:21" x14ac:dyDescent="0.2">
      <c r="A1577" s="1">
        <v>202</v>
      </c>
      <c r="B1577" s="1">
        <v>12022290</v>
      </c>
      <c r="C1577" s="1">
        <v>50130</v>
      </c>
      <c r="D1577" s="1">
        <v>501</v>
      </c>
      <c r="F1577" s="1">
        <v>50130</v>
      </c>
      <c r="G1577" s="1" t="s">
        <v>30</v>
      </c>
      <c r="H1577" s="29">
        <v>0</v>
      </c>
      <c r="I1577" s="29">
        <v>0</v>
      </c>
      <c r="J1577" s="29">
        <v>0</v>
      </c>
      <c r="K1577" s="29">
        <v>0</v>
      </c>
      <c r="L1577" s="29">
        <v>0</v>
      </c>
      <c r="M1577" s="29">
        <v>0</v>
      </c>
      <c r="N1577" s="29">
        <v>0</v>
      </c>
      <c r="O1577" s="29">
        <v>0</v>
      </c>
      <c r="P1577" s="29">
        <v>0</v>
      </c>
      <c r="Q1577" s="29">
        <v>0</v>
      </c>
      <c r="R1577" s="29">
        <v>0</v>
      </c>
      <c r="S1577" s="29">
        <v>0</v>
      </c>
      <c r="T1577" s="29">
        <v>0</v>
      </c>
      <c r="U1577" s="29">
        <v>0</v>
      </c>
    </row>
    <row r="1578" spans="1:21" x14ac:dyDescent="0.2">
      <c r="A1578" s="1">
        <v>202</v>
      </c>
      <c r="B1578" s="1">
        <v>12022290</v>
      </c>
      <c r="C1578" s="1">
        <v>50132</v>
      </c>
      <c r="D1578" s="1">
        <v>502</v>
      </c>
      <c r="F1578" s="1">
        <v>50132</v>
      </c>
      <c r="G1578" s="1" t="s">
        <v>31</v>
      </c>
      <c r="H1578" s="29">
        <v>0</v>
      </c>
      <c r="I1578" s="29">
        <v>0</v>
      </c>
      <c r="J1578" s="29">
        <v>0</v>
      </c>
      <c r="K1578" s="29">
        <v>0</v>
      </c>
      <c r="L1578" s="29">
        <v>0</v>
      </c>
      <c r="M1578" s="29">
        <v>0</v>
      </c>
      <c r="N1578" s="29">
        <v>0</v>
      </c>
      <c r="O1578" s="29">
        <v>0</v>
      </c>
      <c r="P1578" s="29">
        <v>0</v>
      </c>
      <c r="Q1578" s="29">
        <v>0</v>
      </c>
      <c r="R1578" s="29">
        <v>0</v>
      </c>
      <c r="S1578" s="29">
        <v>0</v>
      </c>
      <c r="T1578" s="29">
        <v>0</v>
      </c>
      <c r="U1578" s="29">
        <v>0</v>
      </c>
    </row>
    <row r="1579" spans="1:21" x14ac:dyDescent="0.2">
      <c r="A1579" s="1">
        <v>202</v>
      </c>
      <c r="B1579" s="1">
        <v>12022290</v>
      </c>
      <c r="C1579" s="1">
        <v>50175</v>
      </c>
      <c r="D1579" s="1">
        <v>502</v>
      </c>
      <c r="F1579" s="1">
        <v>50175</v>
      </c>
      <c r="G1579" s="1" t="s">
        <v>286</v>
      </c>
      <c r="H1579" s="29">
        <v>0</v>
      </c>
      <c r="I1579" s="29">
        <v>0</v>
      </c>
      <c r="J1579" s="29">
        <v>0</v>
      </c>
      <c r="K1579" s="29">
        <v>0</v>
      </c>
      <c r="L1579" s="29">
        <v>0</v>
      </c>
      <c r="M1579" s="29">
        <v>0</v>
      </c>
      <c r="N1579" s="29">
        <v>0</v>
      </c>
      <c r="O1579" s="29">
        <v>0</v>
      </c>
      <c r="P1579" s="29">
        <v>0</v>
      </c>
      <c r="Q1579" s="29">
        <v>0</v>
      </c>
      <c r="R1579" s="29">
        <v>0</v>
      </c>
      <c r="S1579" s="29">
        <v>0</v>
      </c>
      <c r="T1579" s="29">
        <v>0</v>
      </c>
      <c r="U1579" s="29">
        <v>0</v>
      </c>
    </row>
    <row r="1580" spans="1:21" x14ac:dyDescent="0.2">
      <c r="A1580" s="1">
        <v>202</v>
      </c>
      <c r="B1580" s="1">
        <v>12022290</v>
      </c>
      <c r="C1580" s="1">
        <v>52210</v>
      </c>
      <c r="D1580" s="1">
        <v>520</v>
      </c>
      <c r="F1580" s="1">
        <v>52210</v>
      </c>
      <c r="G1580" s="1" t="s">
        <v>114</v>
      </c>
      <c r="H1580" s="29">
        <v>0</v>
      </c>
      <c r="I1580" s="29">
        <v>0</v>
      </c>
      <c r="J1580" s="29">
        <v>0</v>
      </c>
      <c r="K1580" s="29">
        <v>0</v>
      </c>
      <c r="L1580" s="29">
        <v>0</v>
      </c>
      <c r="M1580" s="29">
        <v>0</v>
      </c>
      <c r="N1580" s="29">
        <v>0</v>
      </c>
      <c r="O1580" s="29">
        <v>0</v>
      </c>
      <c r="P1580" s="29">
        <v>0</v>
      </c>
      <c r="Q1580" s="29">
        <v>0</v>
      </c>
      <c r="R1580" s="29">
        <v>0</v>
      </c>
      <c r="S1580" s="29">
        <v>0</v>
      </c>
      <c r="T1580" s="29">
        <v>0</v>
      </c>
      <c r="U1580" s="29">
        <v>0</v>
      </c>
    </row>
    <row r="1581" spans="1:21" x14ac:dyDescent="0.2">
      <c r="A1581" s="1">
        <v>202</v>
      </c>
      <c r="B1581" s="1">
        <v>12022290</v>
      </c>
      <c r="C1581" s="1">
        <v>52220</v>
      </c>
      <c r="D1581" s="1">
        <v>520</v>
      </c>
      <c r="F1581" s="1">
        <v>52220</v>
      </c>
      <c r="G1581" s="1" t="s">
        <v>115</v>
      </c>
      <c r="H1581" s="29">
        <v>0</v>
      </c>
      <c r="I1581" s="29">
        <v>0</v>
      </c>
      <c r="J1581" s="29">
        <v>0</v>
      </c>
      <c r="K1581" s="29">
        <v>0</v>
      </c>
      <c r="L1581" s="29">
        <v>0</v>
      </c>
      <c r="M1581" s="29">
        <v>0</v>
      </c>
      <c r="N1581" s="29">
        <v>0</v>
      </c>
      <c r="O1581" s="29">
        <v>0</v>
      </c>
      <c r="P1581" s="29">
        <v>0</v>
      </c>
      <c r="Q1581" s="29">
        <v>0</v>
      </c>
      <c r="R1581" s="29">
        <v>0</v>
      </c>
      <c r="S1581" s="29">
        <v>0</v>
      </c>
      <c r="T1581" s="29">
        <v>0</v>
      </c>
      <c r="U1581" s="29">
        <v>0</v>
      </c>
    </row>
    <row r="1582" spans="1:21" x14ac:dyDescent="0.2">
      <c r="A1582" s="1">
        <v>202</v>
      </c>
      <c r="B1582" s="1">
        <v>12022290</v>
      </c>
      <c r="C1582" s="1">
        <v>52250</v>
      </c>
      <c r="D1582" s="1">
        <v>520</v>
      </c>
      <c r="F1582" s="1">
        <v>52250</v>
      </c>
      <c r="G1582" s="1" t="s">
        <v>116</v>
      </c>
      <c r="H1582" s="29">
        <v>0</v>
      </c>
      <c r="I1582" s="29">
        <v>0</v>
      </c>
      <c r="J1582" s="29">
        <v>0</v>
      </c>
      <c r="K1582" s="29">
        <v>0</v>
      </c>
      <c r="L1582" s="29">
        <v>0</v>
      </c>
      <c r="M1582" s="29">
        <v>0</v>
      </c>
      <c r="N1582" s="29">
        <v>0</v>
      </c>
      <c r="O1582" s="29">
        <v>0</v>
      </c>
      <c r="P1582" s="29">
        <v>0</v>
      </c>
      <c r="Q1582" s="29">
        <v>0</v>
      </c>
      <c r="R1582" s="29">
        <v>0</v>
      </c>
      <c r="S1582" s="29">
        <v>0</v>
      </c>
      <c r="T1582" s="29">
        <v>0</v>
      </c>
      <c r="U1582" s="29">
        <v>0</v>
      </c>
    </row>
    <row r="1583" spans="1:21" x14ac:dyDescent="0.2">
      <c r="A1583" s="1">
        <v>202</v>
      </c>
      <c r="B1583" s="1">
        <v>12022290</v>
      </c>
      <c r="C1583" s="1">
        <v>53350</v>
      </c>
      <c r="D1583" s="1">
        <v>530</v>
      </c>
      <c r="F1583" s="1">
        <v>53350</v>
      </c>
      <c r="G1583" s="1" t="s">
        <v>34</v>
      </c>
      <c r="H1583" s="29">
        <v>0</v>
      </c>
      <c r="I1583" s="29">
        <v>0</v>
      </c>
      <c r="J1583" s="29">
        <v>0</v>
      </c>
      <c r="K1583" s="29">
        <v>0</v>
      </c>
      <c r="L1583" s="29">
        <v>0</v>
      </c>
      <c r="M1583" s="29">
        <v>0</v>
      </c>
      <c r="N1583" s="29">
        <v>0</v>
      </c>
      <c r="O1583" s="29">
        <v>0</v>
      </c>
      <c r="P1583" s="29">
        <v>0</v>
      </c>
      <c r="Q1583" s="29">
        <v>0</v>
      </c>
      <c r="R1583" s="29">
        <v>0</v>
      </c>
      <c r="S1583" s="29">
        <v>0</v>
      </c>
      <c r="T1583" s="29">
        <v>0</v>
      </c>
      <c r="U1583" s="29">
        <v>0</v>
      </c>
    </row>
    <row r="1584" spans="1:21" x14ac:dyDescent="0.2">
      <c r="A1584" s="1">
        <v>202</v>
      </c>
      <c r="B1584" s="1">
        <v>12022290</v>
      </c>
      <c r="C1584" s="1">
        <v>54411</v>
      </c>
      <c r="D1584" s="1">
        <v>540</v>
      </c>
      <c r="F1584" s="1">
        <v>54411</v>
      </c>
      <c r="G1584" s="1" t="s">
        <v>59</v>
      </c>
      <c r="H1584" s="29">
        <v>0</v>
      </c>
      <c r="I1584" s="29">
        <v>0</v>
      </c>
      <c r="J1584" s="29">
        <v>0</v>
      </c>
      <c r="K1584" s="29">
        <v>0</v>
      </c>
      <c r="L1584" s="29">
        <v>0</v>
      </c>
      <c r="M1584" s="29">
        <v>0</v>
      </c>
      <c r="N1584" s="29">
        <v>0</v>
      </c>
      <c r="O1584" s="29">
        <v>0</v>
      </c>
      <c r="P1584" s="29">
        <v>0</v>
      </c>
      <c r="Q1584" s="29">
        <v>0</v>
      </c>
      <c r="R1584" s="29">
        <v>0</v>
      </c>
      <c r="S1584" s="29">
        <v>0</v>
      </c>
      <c r="T1584" s="29">
        <v>0</v>
      </c>
      <c r="U1584" s="29">
        <v>0</v>
      </c>
    </row>
    <row r="1585" spans="1:21" x14ac:dyDescent="0.2">
      <c r="A1585" s="1">
        <v>202</v>
      </c>
      <c r="B1585" s="1">
        <v>12022290</v>
      </c>
      <c r="C1585" s="1">
        <v>54458</v>
      </c>
      <c r="D1585" s="1">
        <v>540</v>
      </c>
      <c r="F1585" s="1">
        <v>54458</v>
      </c>
      <c r="G1585" s="1" t="s">
        <v>250</v>
      </c>
      <c r="H1585" s="29">
        <v>0</v>
      </c>
      <c r="I1585" s="29">
        <v>0</v>
      </c>
      <c r="J1585" s="29">
        <v>0</v>
      </c>
      <c r="K1585" s="29">
        <v>0</v>
      </c>
      <c r="L1585" s="29">
        <v>0</v>
      </c>
      <c r="M1585" s="29">
        <v>0</v>
      </c>
      <c r="N1585" s="29">
        <v>0</v>
      </c>
      <c r="O1585" s="29">
        <v>0</v>
      </c>
      <c r="P1585" s="29">
        <v>0</v>
      </c>
      <c r="Q1585" s="29">
        <v>0</v>
      </c>
      <c r="R1585" s="29">
        <v>0</v>
      </c>
      <c r="S1585" s="29">
        <v>0</v>
      </c>
      <c r="T1585" s="29">
        <v>0</v>
      </c>
      <c r="U1585" s="29">
        <v>0</v>
      </c>
    </row>
    <row r="1586" spans="1:21" x14ac:dyDescent="0.2">
      <c r="A1586" s="1">
        <v>202</v>
      </c>
      <c r="B1586" s="1">
        <v>12022290</v>
      </c>
      <c r="C1586" s="1">
        <v>55520</v>
      </c>
      <c r="D1586" s="1">
        <v>550</v>
      </c>
      <c r="F1586" s="1">
        <v>55520</v>
      </c>
      <c r="G1586" s="1" t="s">
        <v>36</v>
      </c>
      <c r="H1586" s="29">
        <v>0</v>
      </c>
      <c r="I1586" s="29">
        <v>0</v>
      </c>
      <c r="J1586" s="29">
        <v>0</v>
      </c>
      <c r="K1586" s="29">
        <v>0</v>
      </c>
      <c r="L1586" s="29">
        <v>0</v>
      </c>
      <c r="M1586" s="29">
        <v>0</v>
      </c>
      <c r="N1586" s="29">
        <v>0</v>
      </c>
      <c r="O1586" s="29">
        <v>0</v>
      </c>
      <c r="P1586" s="29">
        <v>0</v>
      </c>
      <c r="Q1586" s="29">
        <v>0</v>
      </c>
      <c r="R1586" s="29">
        <v>0</v>
      </c>
      <c r="S1586" s="29">
        <v>0</v>
      </c>
      <c r="T1586" s="29">
        <v>0</v>
      </c>
      <c r="U1586" s="29">
        <v>0</v>
      </c>
    </row>
    <row r="1587" spans="1:21" x14ac:dyDescent="0.2">
      <c r="A1587" s="1">
        <v>202</v>
      </c>
      <c r="B1587" s="1">
        <v>12022290</v>
      </c>
      <c r="C1587" s="1">
        <v>55530</v>
      </c>
      <c r="D1587" s="1">
        <v>550</v>
      </c>
      <c r="F1587" s="1">
        <v>55530</v>
      </c>
      <c r="G1587" s="1" t="s">
        <v>37</v>
      </c>
      <c r="H1587" s="29">
        <v>0</v>
      </c>
      <c r="I1587" s="29">
        <v>0</v>
      </c>
      <c r="J1587" s="29">
        <v>0</v>
      </c>
      <c r="K1587" s="29">
        <v>0</v>
      </c>
      <c r="L1587" s="29">
        <v>0</v>
      </c>
      <c r="M1587" s="29">
        <v>0</v>
      </c>
      <c r="N1587" s="29">
        <v>0</v>
      </c>
      <c r="O1587" s="29">
        <v>0</v>
      </c>
      <c r="P1587" s="29">
        <v>0</v>
      </c>
      <c r="Q1587" s="29">
        <v>0</v>
      </c>
      <c r="R1587" s="29">
        <v>0</v>
      </c>
      <c r="S1587" s="29">
        <v>0</v>
      </c>
      <c r="T1587" s="29">
        <v>0</v>
      </c>
      <c r="U1587" s="29">
        <v>0</v>
      </c>
    </row>
    <row r="1588" spans="1:21" x14ac:dyDescent="0.2">
      <c r="A1588" s="1">
        <v>202</v>
      </c>
      <c r="B1588" s="1">
        <v>12022290</v>
      </c>
      <c r="C1588" s="1">
        <v>55570</v>
      </c>
      <c r="D1588" s="1">
        <v>550</v>
      </c>
      <c r="F1588" s="1">
        <v>55570</v>
      </c>
      <c r="G1588" s="1" t="s">
        <v>232</v>
      </c>
      <c r="H1588" s="29">
        <v>0</v>
      </c>
      <c r="I1588" s="29">
        <v>0</v>
      </c>
      <c r="J1588" s="29">
        <v>0</v>
      </c>
      <c r="K1588" s="29">
        <v>0</v>
      </c>
      <c r="L1588" s="29">
        <v>0</v>
      </c>
      <c r="M1588" s="29">
        <v>0</v>
      </c>
      <c r="N1588" s="29">
        <v>0</v>
      </c>
      <c r="O1588" s="29">
        <v>0</v>
      </c>
      <c r="P1588" s="29">
        <v>0</v>
      </c>
      <c r="Q1588" s="29">
        <v>0</v>
      </c>
      <c r="R1588" s="29">
        <v>0</v>
      </c>
      <c r="S1588" s="29">
        <v>0</v>
      </c>
      <c r="T1588" s="29">
        <v>0</v>
      </c>
      <c r="U1588" s="29">
        <v>0</v>
      </c>
    </row>
    <row r="1589" spans="1:21" x14ac:dyDescent="0.2">
      <c r="A1589" s="1">
        <v>202</v>
      </c>
      <c r="B1589" s="1">
        <v>12022290</v>
      </c>
      <c r="C1589" s="1">
        <v>56655</v>
      </c>
      <c r="D1589" s="1">
        <v>560</v>
      </c>
      <c r="F1589" s="1">
        <v>56655</v>
      </c>
      <c r="G1589" s="1" t="s">
        <v>40</v>
      </c>
      <c r="H1589" s="29">
        <v>0</v>
      </c>
      <c r="I1589" s="29">
        <v>0</v>
      </c>
      <c r="J1589" s="29">
        <v>0</v>
      </c>
      <c r="K1589" s="29">
        <v>0</v>
      </c>
      <c r="L1589" s="29">
        <v>0</v>
      </c>
      <c r="M1589" s="29">
        <v>0</v>
      </c>
      <c r="N1589" s="29">
        <v>0</v>
      </c>
      <c r="O1589" s="29">
        <v>0</v>
      </c>
      <c r="P1589" s="29">
        <v>0</v>
      </c>
      <c r="Q1589" s="29">
        <v>0</v>
      </c>
      <c r="R1589" s="29">
        <v>0</v>
      </c>
      <c r="S1589" s="29">
        <v>0</v>
      </c>
      <c r="T1589" s="29">
        <v>0</v>
      </c>
      <c r="U1589" s="29">
        <v>0</v>
      </c>
    </row>
    <row r="1590" spans="1:21" ht="15" thickBot="1" x14ac:dyDescent="0.25">
      <c r="A1590" s="1" t="s">
        <v>47</v>
      </c>
      <c r="F1590" s="1"/>
      <c r="G1590" s="1"/>
    </row>
    <row r="1591" spans="1:21" ht="15" thickTop="1" x14ac:dyDescent="0.2">
      <c r="A1591" s="1" t="s">
        <v>47</v>
      </c>
      <c r="B1591" s="1">
        <v>12022290</v>
      </c>
      <c r="C1591" s="31"/>
      <c r="D1591" s="31"/>
      <c r="E1591" s="31"/>
      <c r="F1591" s="31" t="s">
        <v>338</v>
      </c>
      <c r="G1591" s="31"/>
      <c r="H1591" s="33">
        <f>SUM(H1576:H1590)</f>
        <v>0</v>
      </c>
      <c r="I1591" s="33">
        <f t="shared" ref="I1591:S1591" si="328">SUM(I1576:I1590)</f>
        <v>0</v>
      </c>
      <c r="J1591" s="33">
        <f t="shared" si="328"/>
        <v>0</v>
      </c>
      <c r="K1591" s="33">
        <f t="shared" si="328"/>
        <v>0</v>
      </c>
      <c r="L1591" s="33">
        <f t="shared" si="328"/>
        <v>0</v>
      </c>
      <c r="M1591" s="33">
        <f t="shared" si="328"/>
        <v>0</v>
      </c>
      <c r="N1591" s="33">
        <f t="shared" si="328"/>
        <v>0</v>
      </c>
      <c r="O1591" s="33">
        <f t="shared" si="328"/>
        <v>0</v>
      </c>
      <c r="P1591" s="33">
        <f t="shared" si="328"/>
        <v>0</v>
      </c>
      <c r="Q1591" s="33">
        <f t="shared" si="328"/>
        <v>0</v>
      </c>
      <c r="R1591" s="33">
        <f t="shared" si="328"/>
        <v>0</v>
      </c>
      <c r="S1591" s="33">
        <f t="shared" si="328"/>
        <v>0</v>
      </c>
      <c r="T1591" s="33">
        <f t="shared" ref="T1591" si="329">SUM(T1576:T1590)</f>
        <v>0</v>
      </c>
      <c r="U1591" s="33">
        <f t="shared" ref="U1591" si="330">SUM(U1576:U1590)</f>
        <v>0</v>
      </c>
    </row>
    <row r="1592" spans="1:21" x14ac:dyDescent="0.2">
      <c r="F1592" s="1"/>
      <c r="G1592" s="1"/>
    </row>
    <row r="1593" spans="1:21" x14ac:dyDescent="0.2">
      <c r="E1593" s="27"/>
    </row>
    <row r="1594" spans="1:21" x14ac:dyDescent="0.2">
      <c r="A1594" s="1" t="s">
        <v>47</v>
      </c>
      <c r="F1594" s="28" t="s">
        <v>339</v>
      </c>
    </row>
    <row r="1595" spans="1:21" x14ac:dyDescent="0.2">
      <c r="A1595" s="1">
        <v>202</v>
      </c>
      <c r="B1595" s="1">
        <v>12022300</v>
      </c>
      <c r="C1595" s="1">
        <v>50110</v>
      </c>
      <c r="D1595" s="1">
        <v>500</v>
      </c>
      <c r="F1595" s="25">
        <v>50110</v>
      </c>
      <c r="G1595" s="25" t="s">
        <v>28</v>
      </c>
      <c r="H1595" s="29">
        <v>20591411</v>
      </c>
      <c r="I1595" s="29">
        <v>20979994</v>
      </c>
      <c r="J1595" s="29">
        <v>20909191</v>
      </c>
      <c r="K1595" s="29">
        <v>19652592</v>
      </c>
      <c r="L1595" s="29">
        <v>18300046</v>
      </c>
      <c r="M1595" s="29">
        <v>17892031</v>
      </c>
      <c r="N1595" s="29">
        <v>19551418</v>
      </c>
      <c r="O1595" s="29">
        <v>20477070</v>
      </c>
      <c r="P1595" s="29">
        <v>21322486</v>
      </c>
      <c r="Q1595" s="29">
        <v>22814361</v>
      </c>
      <c r="R1595" s="29">
        <v>24925894</v>
      </c>
      <c r="S1595" s="29">
        <v>24952846</v>
      </c>
      <c r="T1595" s="29">
        <v>26205341</v>
      </c>
      <c r="U1595" s="29">
        <v>26650070</v>
      </c>
    </row>
    <row r="1596" spans="1:21" x14ac:dyDescent="0.2">
      <c r="A1596" s="1">
        <v>202</v>
      </c>
      <c r="B1596" s="1">
        <v>12022300</v>
      </c>
      <c r="C1596" s="1">
        <v>50130</v>
      </c>
      <c r="D1596" s="1">
        <v>501</v>
      </c>
      <c r="F1596" s="25">
        <v>50130</v>
      </c>
      <c r="G1596" s="25" t="s">
        <v>30</v>
      </c>
      <c r="H1596" s="29">
        <v>2300000</v>
      </c>
      <c r="I1596" s="29">
        <v>2300000</v>
      </c>
      <c r="J1596" s="29">
        <v>2300000</v>
      </c>
      <c r="K1596" s="29">
        <v>3900000</v>
      </c>
      <c r="L1596" s="29">
        <v>5000000</v>
      </c>
      <c r="M1596" s="29">
        <v>3750000</v>
      </c>
      <c r="N1596" s="29">
        <v>1600000</v>
      </c>
      <c r="O1596" s="29">
        <v>1670000</v>
      </c>
      <c r="P1596" s="29">
        <v>1670000</v>
      </c>
      <c r="Q1596" s="29">
        <v>1970000</v>
      </c>
      <c r="R1596" s="29">
        <v>1970000</v>
      </c>
      <c r="S1596" s="29">
        <v>1970000</v>
      </c>
      <c r="T1596" s="29">
        <v>4000000</v>
      </c>
      <c r="U1596" s="29">
        <v>4200000</v>
      </c>
    </row>
    <row r="1597" spans="1:21" x14ac:dyDescent="0.2">
      <c r="A1597" s="1">
        <v>202</v>
      </c>
      <c r="B1597" s="1">
        <v>12022300</v>
      </c>
      <c r="C1597" s="1">
        <v>50130</v>
      </c>
      <c r="D1597" s="1" t="s">
        <v>54</v>
      </c>
      <c r="F1597" s="25">
        <v>50130</v>
      </c>
      <c r="G1597" s="25" t="s">
        <v>296</v>
      </c>
      <c r="S1597" s="29">
        <v>0</v>
      </c>
      <c r="T1597" s="29">
        <v>-2000000</v>
      </c>
      <c r="U1597" s="29">
        <v>0</v>
      </c>
    </row>
    <row r="1598" spans="1:21" x14ac:dyDescent="0.2">
      <c r="A1598" s="1">
        <v>202</v>
      </c>
      <c r="B1598" s="1">
        <v>12022300</v>
      </c>
      <c r="C1598" s="1">
        <v>50132</v>
      </c>
      <c r="D1598" s="1">
        <v>502</v>
      </c>
      <c r="F1598" s="25">
        <v>50132</v>
      </c>
      <c r="G1598" s="25" t="s">
        <v>31</v>
      </c>
      <c r="H1598" s="29">
        <v>265000</v>
      </c>
      <c r="I1598" s="29">
        <v>265000</v>
      </c>
      <c r="J1598" s="29">
        <v>265000</v>
      </c>
      <c r="K1598" s="29">
        <v>300000</v>
      </c>
      <c r="L1598" s="29">
        <v>300000</v>
      </c>
      <c r="M1598" s="29">
        <v>300000</v>
      </c>
      <c r="N1598" s="29">
        <v>300000</v>
      </c>
      <c r="O1598" s="29">
        <v>300000</v>
      </c>
      <c r="P1598" s="29">
        <v>300000</v>
      </c>
      <c r="Q1598" s="29">
        <v>300000</v>
      </c>
      <c r="R1598" s="29">
        <v>280000</v>
      </c>
      <c r="S1598" s="29">
        <v>280000</v>
      </c>
      <c r="T1598" s="29">
        <v>280000</v>
      </c>
      <c r="U1598" s="29">
        <v>350000</v>
      </c>
    </row>
    <row r="1599" spans="1:21" x14ac:dyDescent="0.2">
      <c r="A1599" s="1">
        <v>202</v>
      </c>
      <c r="B1599" s="1">
        <v>12022300</v>
      </c>
      <c r="C1599" s="1">
        <v>50135</v>
      </c>
      <c r="D1599" s="1">
        <v>500</v>
      </c>
      <c r="F1599" s="25">
        <v>50135</v>
      </c>
      <c r="G1599" s="25" t="s">
        <v>56</v>
      </c>
      <c r="H1599" s="29">
        <v>0</v>
      </c>
      <c r="I1599" s="29">
        <v>0</v>
      </c>
      <c r="J1599" s="29">
        <v>0</v>
      </c>
      <c r="K1599" s="29">
        <v>0</v>
      </c>
      <c r="L1599" s="29">
        <v>0</v>
      </c>
      <c r="M1599" s="29">
        <v>0</v>
      </c>
      <c r="N1599" s="29">
        <v>0</v>
      </c>
      <c r="O1599" s="29">
        <v>0</v>
      </c>
      <c r="P1599" s="29">
        <v>0</v>
      </c>
      <c r="Q1599" s="29">
        <v>0</v>
      </c>
      <c r="R1599" s="29">
        <v>0</v>
      </c>
      <c r="S1599" s="29">
        <v>0</v>
      </c>
      <c r="T1599" s="29">
        <v>0</v>
      </c>
      <c r="U1599" s="29">
        <v>0</v>
      </c>
    </row>
    <row r="1600" spans="1:21" x14ac:dyDescent="0.2">
      <c r="A1600" s="1">
        <v>202</v>
      </c>
      <c r="B1600" s="1">
        <v>12022300</v>
      </c>
      <c r="C1600" s="1">
        <v>50140</v>
      </c>
      <c r="D1600" s="1">
        <v>502</v>
      </c>
      <c r="F1600" s="25">
        <v>50140</v>
      </c>
      <c r="G1600" s="25" t="s">
        <v>285</v>
      </c>
      <c r="H1600" s="29">
        <v>438000</v>
      </c>
      <c r="I1600" s="29">
        <v>453000</v>
      </c>
      <c r="J1600" s="29">
        <v>495000</v>
      </c>
      <c r="K1600" s="29">
        <v>395000</v>
      </c>
      <c r="L1600" s="29">
        <v>395000</v>
      </c>
      <c r="M1600" s="29">
        <v>395000</v>
      </c>
      <c r="N1600" s="29">
        <v>395000</v>
      </c>
      <c r="O1600" s="29">
        <v>395000</v>
      </c>
      <c r="P1600" s="29">
        <v>395000</v>
      </c>
      <c r="Q1600" s="29">
        <v>395000</v>
      </c>
      <c r="R1600" s="29">
        <v>395000</v>
      </c>
      <c r="S1600" s="29">
        <v>395000</v>
      </c>
      <c r="T1600" s="29">
        <v>395000</v>
      </c>
      <c r="U1600" s="29">
        <v>395000</v>
      </c>
    </row>
    <row r="1601" spans="1:21" x14ac:dyDescent="0.2">
      <c r="A1601" s="1">
        <v>202</v>
      </c>
      <c r="B1601" s="1">
        <v>12022300</v>
      </c>
      <c r="C1601" s="1">
        <v>50165</v>
      </c>
      <c r="D1601" s="1">
        <v>502</v>
      </c>
      <c r="F1601" s="25">
        <v>50165</v>
      </c>
      <c r="G1601" s="25" t="s">
        <v>329</v>
      </c>
      <c r="H1601" s="29">
        <v>1430000</v>
      </c>
      <c r="I1601" s="29">
        <v>1430000</v>
      </c>
      <c r="J1601" s="29">
        <v>1430000</v>
      </c>
      <c r="K1601" s="29">
        <v>1300000</v>
      </c>
      <c r="L1601" s="29">
        <v>1300000</v>
      </c>
      <c r="M1601" s="29">
        <v>1300000</v>
      </c>
      <c r="N1601" s="29">
        <v>1300000</v>
      </c>
      <c r="O1601" s="29">
        <v>1300000</v>
      </c>
      <c r="P1601" s="29">
        <v>1300000</v>
      </c>
      <c r="Q1601" s="29">
        <v>1300000</v>
      </c>
      <c r="R1601" s="29">
        <v>1300000</v>
      </c>
      <c r="S1601" s="29">
        <v>1300000</v>
      </c>
      <c r="T1601" s="29">
        <v>1300000</v>
      </c>
      <c r="U1601" s="29">
        <v>1400000</v>
      </c>
    </row>
    <row r="1602" spans="1:21" x14ac:dyDescent="0.2">
      <c r="A1602" s="1">
        <v>202</v>
      </c>
      <c r="B1602" s="1">
        <v>12022300</v>
      </c>
      <c r="C1602" s="1">
        <v>50175</v>
      </c>
      <c r="D1602" s="1">
        <v>502</v>
      </c>
      <c r="F1602" s="25">
        <v>50175</v>
      </c>
      <c r="G1602" s="25" t="s">
        <v>286</v>
      </c>
      <c r="H1602" s="29">
        <v>570000</v>
      </c>
      <c r="I1602" s="29">
        <v>580000</v>
      </c>
      <c r="J1602" s="29">
        <v>580000</v>
      </c>
      <c r="K1602" s="29">
        <v>580000</v>
      </c>
      <c r="L1602" s="29">
        <v>580000</v>
      </c>
      <c r="M1602" s="29">
        <v>580000</v>
      </c>
      <c r="N1602" s="29">
        <v>580000</v>
      </c>
      <c r="O1602" s="29">
        <v>580000</v>
      </c>
      <c r="P1602" s="29">
        <v>580000</v>
      </c>
      <c r="Q1602" s="29">
        <v>580000</v>
      </c>
      <c r="R1602" s="29">
        <v>580000</v>
      </c>
      <c r="S1602" s="29">
        <v>580000</v>
      </c>
      <c r="T1602" s="29">
        <v>580000</v>
      </c>
      <c r="U1602" s="29">
        <v>580000</v>
      </c>
    </row>
    <row r="1603" spans="1:21" x14ac:dyDescent="0.2">
      <c r="A1603" s="1">
        <v>202</v>
      </c>
      <c r="B1603" s="1">
        <v>12022300</v>
      </c>
      <c r="C1603" s="1">
        <v>50177</v>
      </c>
      <c r="D1603" s="1">
        <v>502</v>
      </c>
      <c r="F1603" s="25">
        <v>50177</v>
      </c>
      <c r="G1603" s="25" t="s">
        <v>297</v>
      </c>
      <c r="H1603" s="29">
        <v>0</v>
      </c>
      <c r="I1603" s="29">
        <v>0</v>
      </c>
      <c r="J1603" s="29">
        <v>0</v>
      </c>
      <c r="K1603" s="29">
        <v>0</v>
      </c>
      <c r="L1603" s="29">
        <v>0</v>
      </c>
      <c r="M1603" s="29">
        <v>0</v>
      </c>
      <c r="N1603" s="29">
        <v>500000</v>
      </c>
      <c r="O1603" s="29">
        <v>0</v>
      </c>
      <c r="P1603" s="29">
        <v>0</v>
      </c>
      <c r="Q1603" s="29">
        <v>0</v>
      </c>
      <c r="R1603" s="29">
        <v>0</v>
      </c>
      <c r="S1603" s="29">
        <v>0</v>
      </c>
      <c r="T1603" s="29">
        <v>0</v>
      </c>
      <c r="U1603" s="29">
        <v>0</v>
      </c>
    </row>
    <row r="1604" spans="1:21" x14ac:dyDescent="0.2">
      <c r="A1604" s="1">
        <v>202</v>
      </c>
      <c r="B1604" s="1">
        <v>12022300</v>
      </c>
      <c r="C1604" s="1">
        <v>51000</v>
      </c>
      <c r="D1604" s="1">
        <v>580</v>
      </c>
      <c r="F1604" s="25">
        <v>51000</v>
      </c>
      <c r="G1604" s="25" t="s">
        <v>32</v>
      </c>
      <c r="H1604" s="29">
        <v>0</v>
      </c>
      <c r="I1604" s="29">
        <v>0</v>
      </c>
      <c r="J1604" s="29">
        <v>0</v>
      </c>
      <c r="K1604" s="29">
        <v>0</v>
      </c>
      <c r="L1604" s="29">
        <v>0</v>
      </c>
      <c r="M1604" s="29">
        <v>0</v>
      </c>
      <c r="N1604" s="29">
        <v>0</v>
      </c>
      <c r="O1604" s="29">
        <v>0</v>
      </c>
      <c r="P1604" s="29">
        <v>0</v>
      </c>
      <c r="Q1604" s="29">
        <v>0</v>
      </c>
      <c r="R1604" s="29">
        <v>0</v>
      </c>
      <c r="S1604" s="29">
        <v>0</v>
      </c>
      <c r="T1604" s="29">
        <v>0</v>
      </c>
      <c r="U1604" s="29">
        <v>0</v>
      </c>
    </row>
    <row r="1605" spans="1:21" x14ac:dyDescent="0.2">
      <c r="A1605" s="1">
        <v>202</v>
      </c>
      <c r="B1605" s="1">
        <v>12022300</v>
      </c>
      <c r="C1605" s="1">
        <v>52210</v>
      </c>
      <c r="D1605" s="1">
        <v>520</v>
      </c>
      <c r="F1605" s="25">
        <v>52210</v>
      </c>
      <c r="G1605" s="25" t="s">
        <v>114</v>
      </c>
      <c r="H1605" s="29">
        <v>225000</v>
      </c>
      <c r="I1605" s="29">
        <v>275000</v>
      </c>
      <c r="J1605" s="29">
        <v>290000</v>
      </c>
      <c r="K1605" s="29">
        <v>146000</v>
      </c>
      <c r="L1605" s="29">
        <v>146000</v>
      </c>
      <c r="M1605" s="29">
        <v>165000</v>
      </c>
      <c r="N1605" s="29">
        <v>165000</v>
      </c>
      <c r="O1605" s="29">
        <v>107900</v>
      </c>
      <c r="P1605" s="29">
        <v>107900</v>
      </c>
      <c r="Q1605" s="29">
        <v>110000</v>
      </c>
      <c r="R1605" s="29">
        <v>0</v>
      </c>
      <c r="S1605" s="29">
        <v>0</v>
      </c>
      <c r="T1605" s="29">
        <v>0</v>
      </c>
      <c r="U1605" s="29">
        <v>0</v>
      </c>
    </row>
    <row r="1606" spans="1:21" x14ac:dyDescent="0.2">
      <c r="A1606" s="1">
        <v>202</v>
      </c>
      <c r="B1606" s="1">
        <v>12022300</v>
      </c>
      <c r="C1606" s="1">
        <v>52220</v>
      </c>
      <c r="D1606" s="1">
        <v>520</v>
      </c>
      <c r="F1606" s="25">
        <v>52220</v>
      </c>
      <c r="G1606" s="25" t="s">
        <v>115</v>
      </c>
      <c r="H1606" s="29">
        <v>269723</v>
      </c>
      <c r="I1606" s="29">
        <v>249433</v>
      </c>
      <c r="J1606" s="29">
        <v>225000</v>
      </c>
      <c r="K1606" s="29">
        <v>228000</v>
      </c>
      <c r="L1606" s="29">
        <v>220000</v>
      </c>
      <c r="M1606" s="29">
        <v>210000</v>
      </c>
      <c r="N1606" s="29">
        <v>210000</v>
      </c>
      <c r="O1606" s="29">
        <v>224000</v>
      </c>
      <c r="P1606" s="29">
        <v>224000</v>
      </c>
      <c r="Q1606" s="29">
        <v>220000</v>
      </c>
      <c r="R1606" s="29">
        <v>0</v>
      </c>
      <c r="S1606" s="29">
        <v>0</v>
      </c>
      <c r="T1606" s="29">
        <v>0</v>
      </c>
      <c r="U1606" s="29">
        <v>0</v>
      </c>
    </row>
    <row r="1607" spans="1:21" x14ac:dyDescent="0.2">
      <c r="A1607" s="1">
        <v>202</v>
      </c>
      <c r="B1607" s="1">
        <v>12022300</v>
      </c>
      <c r="C1607" s="1">
        <v>52235</v>
      </c>
      <c r="D1607" s="1">
        <v>520</v>
      </c>
      <c r="F1607" s="25">
        <v>52235</v>
      </c>
      <c r="G1607" s="25" t="s">
        <v>230</v>
      </c>
      <c r="H1607" s="29">
        <v>20000</v>
      </c>
      <c r="I1607" s="29">
        <v>0</v>
      </c>
      <c r="J1607" s="29">
        <v>0</v>
      </c>
      <c r="K1607" s="29">
        <v>0</v>
      </c>
      <c r="L1607" s="29">
        <v>0</v>
      </c>
      <c r="M1607" s="29">
        <v>0</v>
      </c>
      <c r="N1607" s="29">
        <v>0</v>
      </c>
      <c r="O1607" s="29">
        <v>0</v>
      </c>
      <c r="P1607" s="29">
        <v>0</v>
      </c>
      <c r="Q1607" s="29">
        <v>0</v>
      </c>
      <c r="R1607" s="29">
        <v>0</v>
      </c>
      <c r="S1607" s="29">
        <v>0</v>
      </c>
      <c r="T1607" s="29">
        <v>0</v>
      </c>
      <c r="U1607" s="29">
        <v>0</v>
      </c>
    </row>
    <row r="1608" spans="1:21" x14ac:dyDescent="0.2">
      <c r="A1608" s="1">
        <v>202</v>
      </c>
      <c r="B1608" s="1">
        <v>12022300</v>
      </c>
      <c r="C1608" s="1">
        <v>52250</v>
      </c>
      <c r="D1608" s="1">
        <v>520</v>
      </c>
      <c r="F1608" s="25">
        <v>52250</v>
      </c>
      <c r="G1608" s="25" t="s">
        <v>116</v>
      </c>
      <c r="H1608" s="29">
        <v>750000</v>
      </c>
      <c r="I1608" s="29">
        <v>775000</v>
      </c>
      <c r="J1608" s="29">
        <v>790000</v>
      </c>
      <c r="K1608" s="29">
        <v>825000</v>
      </c>
      <c r="L1608" s="29">
        <v>825000</v>
      </c>
      <c r="M1608" s="29">
        <v>825000</v>
      </c>
      <c r="N1608" s="29">
        <v>950000</v>
      </c>
      <c r="O1608" s="29">
        <v>1050000</v>
      </c>
      <c r="P1608" s="29">
        <v>1050000</v>
      </c>
      <c r="Q1608" s="29">
        <v>1150000</v>
      </c>
      <c r="R1608" s="29">
        <v>0</v>
      </c>
      <c r="S1608" s="29">
        <v>0</v>
      </c>
      <c r="T1608" s="29">
        <v>0</v>
      </c>
      <c r="U1608" s="29">
        <v>0</v>
      </c>
    </row>
    <row r="1609" spans="1:21" x14ac:dyDescent="0.2">
      <c r="A1609" s="1">
        <v>202</v>
      </c>
      <c r="B1609" s="1">
        <v>12022300</v>
      </c>
      <c r="C1609" s="1">
        <v>52290</v>
      </c>
      <c r="D1609" s="1">
        <v>520</v>
      </c>
      <c r="F1609" s="25">
        <v>52290</v>
      </c>
      <c r="G1609" s="25" t="s">
        <v>117</v>
      </c>
      <c r="H1609" s="29">
        <v>6800</v>
      </c>
      <c r="I1609" s="29">
        <v>7000</v>
      </c>
      <c r="J1609" s="29">
        <v>7000</v>
      </c>
      <c r="K1609" s="29">
        <v>8500</v>
      </c>
      <c r="L1609" s="29">
        <v>8500</v>
      </c>
      <c r="M1609" s="29">
        <v>8500</v>
      </c>
      <c r="N1609" s="29">
        <v>8500</v>
      </c>
      <c r="O1609" s="29">
        <v>8500</v>
      </c>
      <c r="P1609" s="29">
        <v>8500</v>
      </c>
      <c r="Q1609" s="29">
        <v>20000</v>
      </c>
      <c r="R1609" s="29">
        <v>0</v>
      </c>
      <c r="S1609" s="29">
        <v>0</v>
      </c>
      <c r="T1609" s="29">
        <v>0</v>
      </c>
      <c r="U1609" s="29">
        <v>0</v>
      </c>
    </row>
    <row r="1610" spans="1:21" x14ac:dyDescent="0.2">
      <c r="A1610" s="1">
        <v>202</v>
      </c>
      <c r="B1610" s="1">
        <v>12022300</v>
      </c>
      <c r="C1610" s="1">
        <v>54410</v>
      </c>
      <c r="D1610" s="1">
        <v>540</v>
      </c>
      <c r="F1610" s="25">
        <v>54410</v>
      </c>
      <c r="G1610" s="25" t="s">
        <v>35</v>
      </c>
      <c r="H1610" s="29">
        <v>0</v>
      </c>
      <c r="I1610" s="29">
        <v>0</v>
      </c>
      <c r="J1610" s="29">
        <v>0</v>
      </c>
      <c r="K1610" s="29">
        <v>0</v>
      </c>
      <c r="L1610" s="29">
        <v>0</v>
      </c>
      <c r="M1610" s="29">
        <v>0</v>
      </c>
      <c r="N1610" s="29">
        <v>0</v>
      </c>
      <c r="O1610" s="29">
        <v>0</v>
      </c>
      <c r="P1610" s="29">
        <v>0</v>
      </c>
      <c r="Q1610" s="29">
        <v>0</v>
      </c>
      <c r="R1610" s="29">
        <v>0</v>
      </c>
      <c r="S1610" s="29">
        <v>0</v>
      </c>
      <c r="T1610" s="29">
        <v>0</v>
      </c>
      <c r="U1610" s="29">
        <v>0</v>
      </c>
    </row>
    <row r="1611" spans="1:21" x14ac:dyDescent="0.2">
      <c r="A1611" s="1">
        <v>202</v>
      </c>
      <c r="B1611" s="1">
        <v>12022300</v>
      </c>
      <c r="C1611" s="1">
        <v>54411</v>
      </c>
      <c r="D1611" s="1">
        <v>540</v>
      </c>
      <c r="F1611" s="25">
        <v>54411</v>
      </c>
      <c r="G1611" s="25" t="s">
        <v>59</v>
      </c>
      <c r="H1611" s="29">
        <v>0</v>
      </c>
      <c r="I1611" s="29">
        <v>0</v>
      </c>
      <c r="J1611" s="29">
        <v>0</v>
      </c>
      <c r="K1611" s="29">
        <v>0</v>
      </c>
      <c r="L1611" s="29">
        <v>0</v>
      </c>
      <c r="M1611" s="29">
        <v>0</v>
      </c>
      <c r="N1611" s="29">
        <v>0</v>
      </c>
      <c r="O1611" s="29">
        <v>0</v>
      </c>
      <c r="P1611" s="29">
        <v>0</v>
      </c>
      <c r="Q1611" s="29">
        <v>0</v>
      </c>
      <c r="R1611" s="29">
        <v>0</v>
      </c>
      <c r="S1611" s="29">
        <v>0</v>
      </c>
      <c r="T1611" s="29">
        <v>0</v>
      </c>
      <c r="U1611" s="29">
        <v>0</v>
      </c>
    </row>
    <row r="1612" spans="1:21" x14ac:dyDescent="0.2">
      <c r="A1612" s="1">
        <v>202</v>
      </c>
      <c r="B1612" s="1">
        <v>12022300</v>
      </c>
      <c r="C1612" s="1">
        <v>54440</v>
      </c>
      <c r="D1612" s="1">
        <v>540</v>
      </c>
      <c r="F1612" s="25">
        <v>54440</v>
      </c>
      <c r="G1612" s="25" t="s">
        <v>312</v>
      </c>
      <c r="H1612" s="29">
        <v>0</v>
      </c>
      <c r="I1612" s="29">
        <v>0</v>
      </c>
      <c r="J1612" s="29">
        <v>0</v>
      </c>
      <c r="K1612" s="29">
        <v>0</v>
      </c>
      <c r="L1612" s="29">
        <v>0</v>
      </c>
      <c r="M1612" s="29">
        <v>0</v>
      </c>
      <c r="N1612" s="29">
        <v>0</v>
      </c>
      <c r="O1612" s="29">
        <v>0</v>
      </c>
      <c r="P1612" s="29">
        <v>0</v>
      </c>
      <c r="Q1612" s="29">
        <v>0</v>
      </c>
      <c r="R1612" s="29">
        <v>0</v>
      </c>
      <c r="S1612" s="29">
        <v>0</v>
      </c>
      <c r="T1612" s="29">
        <v>0</v>
      </c>
      <c r="U1612" s="29">
        <v>0</v>
      </c>
    </row>
    <row r="1613" spans="1:21" x14ac:dyDescent="0.2">
      <c r="A1613" s="1">
        <v>202</v>
      </c>
      <c r="B1613" s="1">
        <v>12022300</v>
      </c>
      <c r="C1613" s="1">
        <v>54450</v>
      </c>
      <c r="D1613" s="1">
        <v>540</v>
      </c>
      <c r="F1613" s="25">
        <v>54450</v>
      </c>
      <c r="G1613" s="25" t="s">
        <v>249</v>
      </c>
      <c r="H1613" s="29">
        <v>450</v>
      </c>
      <c r="I1613" s="29">
        <v>500</v>
      </c>
      <c r="J1613" s="29">
        <v>500</v>
      </c>
      <c r="K1613" s="29">
        <v>500</v>
      </c>
      <c r="L1613" s="29">
        <v>500</v>
      </c>
      <c r="M1613" s="29">
        <v>500</v>
      </c>
      <c r="N1613" s="29">
        <v>500</v>
      </c>
      <c r="O1613" s="29">
        <v>500</v>
      </c>
      <c r="P1613" s="29">
        <v>500</v>
      </c>
      <c r="Q1613" s="29">
        <v>500</v>
      </c>
      <c r="R1613" s="29">
        <v>500</v>
      </c>
      <c r="S1613" s="29">
        <v>500</v>
      </c>
      <c r="T1613" s="29">
        <v>500</v>
      </c>
      <c r="U1613" s="29">
        <v>500</v>
      </c>
    </row>
    <row r="1614" spans="1:21" x14ac:dyDescent="0.2">
      <c r="A1614" s="1">
        <v>202</v>
      </c>
      <c r="B1614" s="1">
        <v>12022300</v>
      </c>
      <c r="C1614" s="1">
        <v>54458</v>
      </c>
      <c r="D1614" s="1">
        <v>540</v>
      </c>
      <c r="F1614" s="25">
        <v>54458</v>
      </c>
      <c r="G1614" s="25" t="s">
        <v>250</v>
      </c>
      <c r="H1614" s="29">
        <v>50000</v>
      </c>
      <c r="I1614" s="29">
        <v>55000</v>
      </c>
      <c r="J1614" s="29">
        <v>55000</v>
      </c>
      <c r="K1614" s="29">
        <v>55000</v>
      </c>
      <c r="L1614" s="29">
        <v>55000</v>
      </c>
      <c r="M1614" s="29">
        <v>55000</v>
      </c>
      <c r="N1614" s="29">
        <v>55000</v>
      </c>
      <c r="O1614" s="29">
        <v>55000</v>
      </c>
      <c r="P1614" s="29">
        <v>55000</v>
      </c>
      <c r="Q1614" s="29">
        <v>55000</v>
      </c>
      <c r="R1614" s="29">
        <v>55000</v>
      </c>
      <c r="S1614" s="29">
        <v>55000</v>
      </c>
      <c r="T1614" s="29">
        <v>55000</v>
      </c>
      <c r="U1614" s="29">
        <v>55000</v>
      </c>
    </row>
    <row r="1615" spans="1:21" x14ac:dyDescent="0.2">
      <c r="A1615" s="1">
        <v>202</v>
      </c>
      <c r="B1615" s="1">
        <v>12022300</v>
      </c>
      <c r="C1615" s="1">
        <v>55520</v>
      </c>
      <c r="D1615" s="1">
        <v>550</v>
      </c>
      <c r="F1615" s="25">
        <v>55520</v>
      </c>
      <c r="G1615" s="25" t="s">
        <v>36</v>
      </c>
      <c r="H1615" s="29">
        <v>0</v>
      </c>
      <c r="I1615" s="29">
        <v>0</v>
      </c>
      <c r="J1615" s="29">
        <v>0</v>
      </c>
      <c r="K1615" s="29">
        <v>0</v>
      </c>
      <c r="L1615" s="29">
        <v>0</v>
      </c>
      <c r="M1615" s="29">
        <v>0</v>
      </c>
      <c r="N1615" s="29">
        <v>0</v>
      </c>
      <c r="O1615" s="29">
        <v>0</v>
      </c>
      <c r="P1615" s="29">
        <v>0</v>
      </c>
      <c r="Q1615" s="29">
        <v>0</v>
      </c>
      <c r="R1615" s="29">
        <v>0</v>
      </c>
      <c r="S1615" s="29">
        <v>0</v>
      </c>
      <c r="T1615" s="29">
        <v>0</v>
      </c>
      <c r="U1615" s="29">
        <v>0</v>
      </c>
    </row>
    <row r="1616" spans="1:21" x14ac:dyDescent="0.2">
      <c r="A1616" s="1">
        <v>202</v>
      </c>
      <c r="B1616" s="1">
        <v>12022300</v>
      </c>
      <c r="C1616" s="1">
        <v>55538</v>
      </c>
      <c r="D1616" s="1">
        <v>550</v>
      </c>
      <c r="F1616" s="25">
        <v>55538</v>
      </c>
      <c r="G1616" s="25" t="s">
        <v>231</v>
      </c>
      <c r="H1616" s="29">
        <v>170000</v>
      </c>
      <c r="I1616" s="29">
        <v>195000</v>
      </c>
      <c r="J1616" s="29">
        <v>205000</v>
      </c>
      <c r="K1616" s="29">
        <v>205000</v>
      </c>
      <c r="L1616" s="29">
        <v>205000</v>
      </c>
      <c r="M1616" s="29">
        <v>205000</v>
      </c>
      <c r="N1616" s="29">
        <v>205000</v>
      </c>
      <c r="O1616" s="29">
        <v>160000</v>
      </c>
      <c r="P1616" s="29">
        <v>160000</v>
      </c>
      <c r="Q1616" s="29">
        <v>160000</v>
      </c>
      <c r="R1616" s="29">
        <v>0</v>
      </c>
      <c r="S1616" s="29">
        <v>0</v>
      </c>
      <c r="T1616" s="29">
        <v>0</v>
      </c>
      <c r="U1616" s="29">
        <v>0</v>
      </c>
    </row>
    <row r="1617" spans="1:21" x14ac:dyDescent="0.2">
      <c r="A1617" s="1">
        <v>202</v>
      </c>
      <c r="B1617" s="1">
        <v>12022300</v>
      </c>
      <c r="C1617" s="1">
        <v>55570</v>
      </c>
      <c r="D1617" s="1">
        <v>550</v>
      </c>
      <c r="F1617" s="25">
        <v>55570</v>
      </c>
      <c r="G1617" s="25" t="s">
        <v>232</v>
      </c>
      <c r="H1617" s="29">
        <v>4950</v>
      </c>
      <c r="I1617" s="29">
        <v>5000</v>
      </c>
      <c r="J1617" s="29">
        <v>5000</v>
      </c>
      <c r="K1617" s="29">
        <v>5000</v>
      </c>
      <c r="L1617" s="29">
        <v>5000</v>
      </c>
      <c r="M1617" s="29">
        <v>5000</v>
      </c>
      <c r="N1617" s="29">
        <v>5000</v>
      </c>
      <c r="O1617" s="29">
        <v>5000</v>
      </c>
      <c r="P1617" s="29">
        <v>5000</v>
      </c>
      <c r="Q1617" s="29">
        <v>5000</v>
      </c>
      <c r="R1617" s="29">
        <v>5000</v>
      </c>
      <c r="S1617" s="29">
        <v>5000</v>
      </c>
      <c r="T1617" s="29">
        <v>5000</v>
      </c>
      <c r="U1617" s="29">
        <v>5000</v>
      </c>
    </row>
    <row r="1618" spans="1:21" x14ac:dyDescent="0.2">
      <c r="A1618" s="1">
        <v>202</v>
      </c>
      <c r="B1618" s="1">
        <v>12022300</v>
      </c>
      <c r="C1618" s="1">
        <v>55586</v>
      </c>
      <c r="D1618" s="1">
        <v>550</v>
      </c>
      <c r="F1618" s="25">
        <v>55586</v>
      </c>
      <c r="G1618" s="25" t="s">
        <v>243</v>
      </c>
      <c r="H1618" s="29">
        <v>195000</v>
      </c>
      <c r="I1618" s="29">
        <v>210000</v>
      </c>
      <c r="J1618" s="29">
        <v>200000</v>
      </c>
      <c r="K1618" s="29">
        <v>200000</v>
      </c>
      <c r="L1618" s="29">
        <v>200000</v>
      </c>
      <c r="M1618" s="29">
        <v>200000</v>
      </c>
      <c r="N1618" s="29">
        <v>325000</v>
      </c>
      <c r="O1618" s="29">
        <v>325000</v>
      </c>
      <c r="P1618" s="29">
        <v>325000</v>
      </c>
      <c r="Q1618" s="29">
        <v>325000</v>
      </c>
      <c r="R1618" s="29">
        <v>300000</v>
      </c>
      <c r="S1618" s="29">
        <v>300000</v>
      </c>
      <c r="T1618" s="29">
        <v>300000</v>
      </c>
      <c r="U1618" s="29">
        <v>300000</v>
      </c>
    </row>
    <row r="1619" spans="1:21" x14ac:dyDescent="0.2">
      <c r="A1619" s="1">
        <v>202</v>
      </c>
      <c r="B1619" s="1">
        <v>12022300</v>
      </c>
      <c r="C1619" s="1">
        <v>55594</v>
      </c>
      <c r="D1619" s="1">
        <v>550</v>
      </c>
      <c r="F1619" s="25">
        <v>55594</v>
      </c>
      <c r="G1619" s="25" t="s">
        <v>104</v>
      </c>
      <c r="H1619" s="29">
        <v>120000</v>
      </c>
      <c r="I1619" s="29">
        <v>130000</v>
      </c>
      <c r="J1619" s="29">
        <v>130000</v>
      </c>
      <c r="K1619" s="29">
        <v>130000</v>
      </c>
      <c r="L1619" s="29">
        <v>130000</v>
      </c>
      <c r="M1619" s="29">
        <v>130000</v>
      </c>
      <c r="N1619" s="29">
        <v>130000</v>
      </c>
      <c r="O1619" s="29">
        <v>130000</v>
      </c>
      <c r="P1619" s="29">
        <v>130000</v>
      </c>
      <c r="Q1619" s="29">
        <v>130000</v>
      </c>
      <c r="R1619" s="29">
        <v>130000</v>
      </c>
      <c r="S1619" s="29">
        <v>130000</v>
      </c>
      <c r="T1619" s="29">
        <v>130000</v>
      </c>
      <c r="U1619" s="29">
        <v>130000</v>
      </c>
    </row>
    <row r="1620" spans="1:21" x14ac:dyDescent="0.2">
      <c r="A1620" s="1">
        <v>202</v>
      </c>
      <c r="B1620" s="1">
        <v>12022300</v>
      </c>
      <c r="C1620" s="1">
        <v>56610</v>
      </c>
      <c r="D1620" s="1">
        <v>560</v>
      </c>
      <c r="F1620" s="25">
        <v>56610</v>
      </c>
      <c r="G1620" s="25" t="s">
        <v>38</v>
      </c>
      <c r="H1620" s="29">
        <v>90</v>
      </c>
      <c r="I1620" s="29">
        <v>90</v>
      </c>
      <c r="J1620" s="29">
        <v>0</v>
      </c>
      <c r="K1620" s="29">
        <v>0</v>
      </c>
      <c r="L1620" s="29">
        <v>0</v>
      </c>
      <c r="M1620" s="29">
        <v>0</v>
      </c>
      <c r="N1620" s="29">
        <v>0</v>
      </c>
      <c r="O1620" s="29">
        <v>0</v>
      </c>
      <c r="P1620" s="29">
        <v>0</v>
      </c>
      <c r="Q1620" s="29">
        <v>0</v>
      </c>
      <c r="R1620" s="29">
        <v>0</v>
      </c>
      <c r="S1620" s="29">
        <v>0</v>
      </c>
      <c r="T1620" s="29">
        <v>0</v>
      </c>
      <c r="U1620" s="29">
        <v>0</v>
      </c>
    </row>
    <row r="1621" spans="1:21" x14ac:dyDescent="0.2">
      <c r="A1621" s="1">
        <v>202</v>
      </c>
      <c r="B1621" s="1">
        <v>12022300</v>
      </c>
      <c r="C1621" s="1">
        <v>56623</v>
      </c>
      <c r="D1621" s="1">
        <v>560</v>
      </c>
      <c r="F1621" s="25">
        <v>56623</v>
      </c>
      <c r="G1621" s="25" t="s">
        <v>96</v>
      </c>
      <c r="H1621" s="29">
        <v>4000</v>
      </c>
      <c r="I1621" s="29">
        <v>4200</v>
      </c>
      <c r="J1621" s="29">
        <v>4200</v>
      </c>
      <c r="K1621" s="29">
        <v>4200</v>
      </c>
      <c r="L1621" s="29">
        <v>4200</v>
      </c>
      <c r="M1621" s="29">
        <v>4200</v>
      </c>
      <c r="N1621" s="29">
        <v>4200</v>
      </c>
      <c r="O1621" s="29">
        <v>4200</v>
      </c>
      <c r="P1621" s="29">
        <v>4200</v>
      </c>
      <c r="Q1621" s="29">
        <v>4200</v>
      </c>
      <c r="R1621" s="29">
        <v>4200</v>
      </c>
      <c r="S1621" s="29">
        <v>4200</v>
      </c>
      <c r="T1621" s="29">
        <v>4200</v>
      </c>
      <c r="U1621" s="29">
        <v>4200</v>
      </c>
    </row>
    <row r="1622" spans="1:21" x14ac:dyDescent="0.2">
      <c r="A1622" s="1">
        <v>202</v>
      </c>
      <c r="B1622" s="1">
        <v>12022300</v>
      </c>
      <c r="C1622" s="1">
        <v>56694</v>
      </c>
      <c r="D1622" s="1">
        <v>560</v>
      </c>
      <c r="F1622" s="25">
        <v>56694</v>
      </c>
      <c r="G1622" s="25" t="s">
        <v>45</v>
      </c>
      <c r="H1622" s="29">
        <v>27000</v>
      </c>
      <c r="I1622" s="29">
        <v>29000</v>
      </c>
      <c r="J1622" s="29">
        <v>29000</v>
      </c>
      <c r="K1622" s="29">
        <v>25000</v>
      </c>
      <c r="L1622" s="29">
        <v>25000</v>
      </c>
      <c r="M1622" s="29">
        <v>25000</v>
      </c>
      <c r="N1622" s="29">
        <v>25000</v>
      </c>
      <c r="O1622" s="29">
        <v>25000</v>
      </c>
      <c r="P1622" s="29">
        <v>25000</v>
      </c>
      <c r="Q1622" s="29">
        <v>20000</v>
      </c>
      <c r="R1622" s="29">
        <v>20000</v>
      </c>
      <c r="S1622" s="29">
        <v>20000</v>
      </c>
      <c r="T1622" s="29">
        <v>20000</v>
      </c>
      <c r="U1622" s="29">
        <v>20000</v>
      </c>
    </row>
    <row r="1623" spans="1:21" x14ac:dyDescent="0.2">
      <c r="A1623" s="1">
        <v>202</v>
      </c>
      <c r="B1623" s="1">
        <v>12022300</v>
      </c>
      <c r="C1623" s="1">
        <v>61200</v>
      </c>
      <c r="D1623" s="1">
        <v>560</v>
      </c>
      <c r="F1623" s="25">
        <v>61200</v>
      </c>
      <c r="G1623" s="25" t="s">
        <v>340</v>
      </c>
      <c r="H1623" s="29">
        <v>0</v>
      </c>
      <c r="I1623" s="29">
        <v>0</v>
      </c>
      <c r="J1623" s="29">
        <v>0</v>
      </c>
      <c r="K1623" s="29">
        <v>0</v>
      </c>
      <c r="L1623" s="29">
        <v>0</v>
      </c>
      <c r="M1623" s="29">
        <v>0</v>
      </c>
      <c r="N1623" s="29">
        <v>0</v>
      </c>
      <c r="O1623" s="29">
        <v>0</v>
      </c>
      <c r="P1623" s="29">
        <v>0</v>
      </c>
      <c r="Q1623" s="29">
        <v>0</v>
      </c>
      <c r="R1623" s="29">
        <v>0</v>
      </c>
      <c r="S1623" s="29">
        <v>0</v>
      </c>
      <c r="T1623" s="29">
        <v>0</v>
      </c>
      <c r="U1623" s="29">
        <v>0</v>
      </c>
    </row>
    <row r="1624" spans="1:21" ht="15" thickBot="1" x14ac:dyDescent="0.25">
      <c r="A1624" s="1" t="s">
        <v>47</v>
      </c>
    </row>
    <row r="1625" spans="1:21" ht="15" thickTop="1" x14ac:dyDescent="0.2">
      <c r="A1625" s="1" t="s">
        <v>47</v>
      </c>
      <c r="B1625" s="1">
        <v>12022300</v>
      </c>
      <c r="C1625" s="31"/>
      <c r="D1625" s="31"/>
      <c r="E1625" s="31"/>
      <c r="F1625" s="32" t="s">
        <v>341</v>
      </c>
      <c r="G1625" s="32"/>
      <c r="H1625" s="33">
        <f>SUM(H1595:H1624)</f>
        <v>27437424</v>
      </c>
      <c r="I1625" s="33">
        <f t="shared" ref="I1625:S1625" si="331">SUM(I1595:I1624)</f>
        <v>27943217</v>
      </c>
      <c r="J1625" s="33">
        <f t="shared" si="331"/>
        <v>27919891</v>
      </c>
      <c r="K1625" s="33">
        <f t="shared" si="331"/>
        <v>27959792</v>
      </c>
      <c r="L1625" s="33">
        <f t="shared" si="331"/>
        <v>27699246</v>
      </c>
      <c r="M1625" s="33">
        <f t="shared" si="331"/>
        <v>26050231</v>
      </c>
      <c r="N1625" s="33">
        <f t="shared" si="331"/>
        <v>26309618</v>
      </c>
      <c r="O1625" s="33">
        <f t="shared" si="331"/>
        <v>26817170</v>
      </c>
      <c r="P1625" s="33">
        <f t="shared" si="331"/>
        <v>27662586</v>
      </c>
      <c r="Q1625" s="33">
        <f t="shared" si="331"/>
        <v>29559061</v>
      </c>
      <c r="R1625" s="33">
        <f t="shared" si="331"/>
        <v>29965594</v>
      </c>
      <c r="S1625" s="33">
        <f t="shared" si="331"/>
        <v>29992546</v>
      </c>
      <c r="T1625" s="33">
        <f t="shared" ref="T1625" si="332">SUM(T1595:T1624)</f>
        <v>31275041</v>
      </c>
      <c r="U1625" s="33">
        <f t="shared" ref="U1625" si="333">SUM(U1595:U1624)</f>
        <v>34089770</v>
      </c>
    </row>
    <row r="1627" spans="1:21" x14ac:dyDescent="0.2">
      <c r="A1627" s="1" t="s">
        <v>47</v>
      </c>
      <c r="F1627" s="27" t="s">
        <v>342</v>
      </c>
      <c r="G1627" s="1"/>
    </row>
    <row r="1628" spans="1:21" x14ac:dyDescent="0.2">
      <c r="A1628" s="1">
        <v>202</v>
      </c>
      <c r="B1628" s="1">
        <v>12022310</v>
      </c>
      <c r="C1628" s="1">
        <v>50110</v>
      </c>
      <c r="D1628" s="1">
        <v>500</v>
      </c>
      <c r="F1628" s="1">
        <v>50110</v>
      </c>
      <c r="G1628" s="1" t="s">
        <v>28</v>
      </c>
      <c r="H1628" s="29">
        <v>0</v>
      </c>
      <c r="I1628" s="29">
        <v>0</v>
      </c>
      <c r="J1628" s="29">
        <v>0</v>
      </c>
      <c r="K1628" s="29">
        <v>0</v>
      </c>
      <c r="L1628" s="29">
        <v>0</v>
      </c>
      <c r="M1628" s="29">
        <v>0</v>
      </c>
      <c r="N1628" s="29">
        <v>0</v>
      </c>
      <c r="O1628" s="29">
        <v>0</v>
      </c>
      <c r="P1628" s="29">
        <v>0</v>
      </c>
      <c r="Q1628" s="29">
        <v>0</v>
      </c>
      <c r="R1628" s="29">
        <v>0</v>
      </c>
      <c r="S1628" s="29">
        <v>0</v>
      </c>
      <c r="T1628" s="29">
        <v>0</v>
      </c>
      <c r="U1628" s="29">
        <v>0</v>
      </c>
    </row>
    <row r="1629" spans="1:21" x14ac:dyDescent="0.2">
      <c r="A1629" s="1">
        <v>202</v>
      </c>
      <c r="B1629" s="1">
        <v>12022310</v>
      </c>
      <c r="C1629" s="1">
        <v>50130</v>
      </c>
      <c r="D1629" s="1">
        <v>501</v>
      </c>
      <c r="F1629" s="1">
        <v>50130</v>
      </c>
      <c r="G1629" s="1" t="s">
        <v>30</v>
      </c>
      <c r="H1629" s="29">
        <v>0</v>
      </c>
      <c r="I1629" s="29">
        <v>0</v>
      </c>
      <c r="J1629" s="29">
        <v>0</v>
      </c>
      <c r="K1629" s="29">
        <v>0</v>
      </c>
      <c r="L1629" s="29">
        <v>0</v>
      </c>
      <c r="M1629" s="29">
        <v>0</v>
      </c>
      <c r="N1629" s="29">
        <v>0</v>
      </c>
      <c r="O1629" s="29">
        <v>0</v>
      </c>
      <c r="P1629" s="29">
        <v>0</v>
      </c>
      <c r="Q1629" s="29">
        <v>0</v>
      </c>
      <c r="R1629" s="29">
        <v>0</v>
      </c>
      <c r="S1629" s="29">
        <v>0</v>
      </c>
      <c r="T1629" s="29">
        <v>0</v>
      </c>
      <c r="U1629" s="29">
        <v>0</v>
      </c>
    </row>
    <row r="1630" spans="1:21" x14ac:dyDescent="0.2">
      <c r="A1630" s="1">
        <v>202</v>
      </c>
      <c r="B1630" s="1">
        <v>12022310</v>
      </c>
      <c r="C1630" s="1">
        <v>50132</v>
      </c>
      <c r="D1630" s="1">
        <v>502</v>
      </c>
      <c r="F1630" s="1">
        <v>50132</v>
      </c>
      <c r="G1630" s="1" t="s">
        <v>31</v>
      </c>
      <c r="H1630" s="29">
        <v>0</v>
      </c>
      <c r="I1630" s="29">
        <v>0</v>
      </c>
      <c r="J1630" s="29">
        <v>0</v>
      </c>
      <c r="K1630" s="29">
        <v>0</v>
      </c>
      <c r="L1630" s="29">
        <v>0</v>
      </c>
      <c r="M1630" s="29">
        <v>0</v>
      </c>
      <c r="N1630" s="29">
        <v>0</v>
      </c>
      <c r="O1630" s="29">
        <v>0</v>
      </c>
      <c r="P1630" s="29">
        <v>0</v>
      </c>
      <c r="Q1630" s="29">
        <v>0</v>
      </c>
      <c r="R1630" s="29">
        <v>0</v>
      </c>
      <c r="S1630" s="29">
        <v>0</v>
      </c>
      <c r="T1630" s="29">
        <v>0</v>
      </c>
      <c r="U1630" s="29">
        <v>0</v>
      </c>
    </row>
    <row r="1631" spans="1:21" x14ac:dyDescent="0.2">
      <c r="A1631" s="1">
        <v>202</v>
      </c>
      <c r="B1631" s="1">
        <v>12022310</v>
      </c>
      <c r="C1631" s="1">
        <v>54411</v>
      </c>
      <c r="D1631" s="1">
        <v>540</v>
      </c>
      <c r="F1631" s="1">
        <v>54411</v>
      </c>
      <c r="G1631" s="1" t="s">
        <v>59</v>
      </c>
      <c r="H1631" s="29">
        <v>0</v>
      </c>
      <c r="I1631" s="29">
        <v>0</v>
      </c>
      <c r="J1631" s="29">
        <v>0</v>
      </c>
      <c r="K1631" s="29">
        <v>0</v>
      </c>
      <c r="L1631" s="29">
        <v>0</v>
      </c>
      <c r="M1631" s="29">
        <v>0</v>
      </c>
      <c r="N1631" s="29">
        <v>0</v>
      </c>
      <c r="O1631" s="29">
        <v>0</v>
      </c>
      <c r="P1631" s="29">
        <v>0</v>
      </c>
      <c r="Q1631" s="29">
        <v>0</v>
      </c>
      <c r="R1631" s="29">
        <v>0</v>
      </c>
      <c r="S1631" s="29">
        <v>0</v>
      </c>
      <c r="T1631" s="29">
        <v>0</v>
      </c>
      <c r="U1631" s="29">
        <v>0</v>
      </c>
    </row>
    <row r="1632" spans="1:21" x14ac:dyDescent="0.2">
      <c r="A1632" s="1">
        <v>202</v>
      </c>
      <c r="B1632" s="1">
        <v>12022310</v>
      </c>
      <c r="C1632" s="1">
        <v>54450</v>
      </c>
      <c r="D1632" s="1">
        <v>540</v>
      </c>
      <c r="F1632" s="1">
        <v>54450</v>
      </c>
      <c r="G1632" s="1" t="s">
        <v>249</v>
      </c>
      <c r="H1632" s="29">
        <v>0</v>
      </c>
      <c r="I1632" s="29">
        <v>0</v>
      </c>
      <c r="J1632" s="29">
        <v>0</v>
      </c>
      <c r="K1632" s="29">
        <v>0</v>
      </c>
      <c r="L1632" s="29">
        <v>0</v>
      </c>
      <c r="M1632" s="29">
        <v>0</v>
      </c>
      <c r="N1632" s="29">
        <v>0</v>
      </c>
      <c r="O1632" s="29">
        <v>0</v>
      </c>
      <c r="P1632" s="29">
        <v>0</v>
      </c>
      <c r="Q1632" s="29">
        <v>0</v>
      </c>
      <c r="R1632" s="29">
        <v>0</v>
      </c>
      <c r="S1632" s="29">
        <v>0</v>
      </c>
      <c r="T1632" s="29">
        <v>0</v>
      </c>
      <c r="U1632" s="29">
        <v>0</v>
      </c>
    </row>
    <row r="1633" spans="1:21" x14ac:dyDescent="0.2">
      <c r="A1633" s="1">
        <v>202</v>
      </c>
      <c r="B1633" s="1">
        <v>12022310</v>
      </c>
      <c r="C1633" s="1">
        <v>55570</v>
      </c>
      <c r="D1633" s="1">
        <v>550</v>
      </c>
      <c r="F1633" s="1">
        <v>55570</v>
      </c>
      <c r="G1633" s="1" t="s">
        <v>232</v>
      </c>
      <c r="H1633" s="29">
        <v>0</v>
      </c>
      <c r="I1633" s="29">
        <v>0</v>
      </c>
      <c r="J1633" s="29">
        <v>0</v>
      </c>
      <c r="K1633" s="29">
        <v>0</v>
      </c>
      <c r="L1633" s="29">
        <v>0</v>
      </c>
      <c r="M1633" s="29">
        <v>0</v>
      </c>
      <c r="N1633" s="29">
        <v>0</v>
      </c>
      <c r="O1633" s="29">
        <v>0</v>
      </c>
      <c r="P1633" s="29">
        <v>0</v>
      </c>
      <c r="Q1633" s="29">
        <v>0</v>
      </c>
      <c r="R1633" s="29">
        <v>0</v>
      </c>
      <c r="S1633" s="29">
        <v>0</v>
      </c>
      <c r="T1633" s="29">
        <v>0</v>
      </c>
      <c r="U1633" s="29">
        <v>0</v>
      </c>
    </row>
    <row r="1634" spans="1:21" x14ac:dyDescent="0.2">
      <c r="A1634" s="1">
        <v>202</v>
      </c>
      <c r="B1634" s="1">
        <v>12022310</v>
      </c>
      <c r="C1634" s="1">
        <v>56623</v>
      </c>
      <c r="D1634" s="1">
        <v>560</v>
      </c>
      <c r="F1634" s="1">
        <v>56623</v>
      </c>
      <c r="G1634" s="1" t="s">
        <v>96</v>
      </c>
      <c r="H1634" s="29">
        <v>0</v>
      </c>
      <c r="I1634" s="29">
        <v>0</v>
      </c>
      <c r="J1634" s="29">
        <v>0</v>
      </c>
      <c r="K1634" s="29">
        <v>0</v>
      </c>
      <c r="L1634" s="29">
        <v>0</v>
      </c>
      <c r="M1634" s="29">
        <v>0</v>
      </c>
      <c r="N1634" s="29">
        <v>0</v>
      </c>
      <c r="O1634" s="29">
        <v>0</v>
      </c>
      <c r="P1634" s="29">
        <v>0</v>
      </c>
      <c r="Q1634" s="29">
        <v>0</v>
      </c>
      <c r="R1634" s="29">
        <v>0</v>
      </c>
      <c r="S1634" s="29">
        <v>0</v>
      </c>
      <c r="T1634" s="29">
        <v>0</v>
      </c>
      <c r="U1634" s="29">
        <v>0</v>
      </c>
    </row>
    <row r="1635" spans="1:21" x14ac:dyDescent="0.2">
      <c r="A1635" s="1">
        <v>202</v>
      </c>
      <c r="B1635" s="1">
        <v>12022310</v>
      </c>
      <c r="C1635" s="1">
        <v>56673</v>
      </c>
      <c r="D1635" s="1">
        <v>560</v>
      </c>
      <c r="F1635" s="1">
        <v>56673</v>
      </c>
      <c r="G1635" s="1" t="s">
        <v>343</v>
      </c>
      <c r="H1635" s="29">
        <v>0</v>
      </c>
      <c r="I1635" s="29">
        <v>0</v>
      </c>
      <c r="J1635" s="29">
        <v>0</v>
      </c>
      <c r="K1635" s="29">
        <v>0</v>
      </c>
      <c r="L1635" s="29">
        <v>0</v>
      </c>
      <c r="M1635" s="29">
        <v>0</v>
      </c>
      <c r="N1635" s="29">
        <v>0</v>
      </c>
      <c r="O1635" s="29">
        <v>0</v>
      </c>
      <c r="P1635" s="29">
        <v>0</v>
      </c>
      <c r="Q1635" s="29">
        <v>0</v>
      </c>
      <c r="R1635" s="29">
        <v>0</v>
      </c>
      <c r="S1635" s="29">
        <v>0</v>
      </c>
      <c r="T1635" s="29">
        <v>0</v>
      </c>
      <c r="U1635" s="29">
        <v>0</v>
      </c>
    </row>
    <row r="1636" spans="1:21" x14ac:dyDescent="0.2">
      <c r="A1636" s="1">
        <v>202</v>
      </c>
      <c r="B1636" s="1">
        <v>12022310</v>
      </c>
      <c r="C1636" s="1">
        <v>56694</v>
      </c>
      <c r="D1636" s="1">
        <v>560</v>
      </c>
      <c r="F1636" s="1">
        <v>56694</v>
      </c>
      <c r="G1636" s="1" t="s">
        <v>45</v>
      </c>
      <c r="H1636" s="29">
        <v>0</v>
      </c>
      <c r="I1636" s="29">
        <v>0</v>
      </c>
      <c r="J1636" s="29">
        <v>0</v>
      </c>
      <c r="K1636" s="29">
        <v>0</v>
      </c>
      <c r="L1636" s="29">
        <v>0</v>
      </c>
      <c r="M1636" s="29">
        <v>0</v>
      </c>
      <c r="N1636" s="29">
        <v>0</v>
      </c>
      <c r="O1636" s="29">
        <v>0</v>
      </c>
      <c r="P1636" s="29">
        <v>0</v>
      </c>
      <c r="Q1636" s="29">
        <v>0</v>
      </c>
      <c r="R1636" s="29">
        <v>0</v>
      </c>
      <c r="S1636" s="29">
        <v>0</v>
      </c>
      <c r="T1636" s="29">
        <v>0</v>
      </c>
      <c r="U1636" s="29">
        <v>0</v>
      </c>
    </row>
    <row r="1637" spans="1:21" ht="15" thickBot="1" x14ac:dyDescent="0.25">
      <c r="A1637" s="1" t="s">
        <v>47</v>
      </c>
      <c r="F1637" s="1"/>
      <c r="G1637" s="1"/>
    </row>
    <row r="1638" spans="1:21" ht="15" thickTop="1" x14ac:dyDescent="0.2">
      <c r="A1638" s="1" t="s">
        <v>47</v>
      </c>
      <c r="B1638" s="1">
        <v>12022310</v>
      </c>
      <c r="C1638" s="31"/>
      <c r="D1638" s="31"/>
      <c r="E1638" s="31"/>
      <c r="F1638" s="31" t="s">
        <v>344</v>
      </c>
      <c r="G1638" s="31"/>
      <c r="H1638" s="33">
        <f>SUM(H1628:H1637)</f>
        <v>0</v>
      </c>
      <c r="I1638" s="33">
        <f t="shared" ref="I1638:S1638" si="334">SUM(I1628:I1637)</f>
        <v>0</v>
      </c>
      <c r="J1638" s="33">
        <f t="shared" si="334"/>
        <v>0</v>
      </c>
      <c r="K1638" s="33">
        <f t="shared" si="334"/>
        <v>0</v>
      </c>
      <c r="L1638" s="33">
        <f t="shared" si="334"/>
        <v>0</v>
      </c>
      <c r="M1638" s="33">
        <f t="shared" si="334"/>
        <v>0</v>
      </c>
      <c r="N1638" s="33">
        <f t="shared" si="334"/>
        <v>0</v>
      </c>
      <c r="O1638" s="33">
        <f t="shared" si="334"/>
        <v>0</v>
      </c>
      <c r="P1638" s="33">
        <f t="shared" si="334"/>
        <v>0</v>
      </c>
      <c r="Q1638" s="33">
        <f t="shared" si="334"/>
        <v>0</v>
      </c>
      <c r="R1638" s="33">
        <f t="shared" si="334"/>
        <v>0</v>
      </c>
      <c r="S1638" s="33">
        <f t="shared" si="334"/>
        <v>0</v>
      </c>
      <c r="T1638" s="33">
        <f t="shared" ref="T1638" si="335">SUM(T1628:T1637)</f>
        <v>0</v>
      </c>
      <c r="U1638" s="33">
        <f t="shared" ref="U1638" si="336">SUM(U1628:U1637)</f>
        <v>0</v>
      </c>
    </row>
    <row r="1639" spans="1:21" x14ac:dyDescent="0.2">
      <c r="F1639" s="1"/>
      <c r="G1639" s="1"/>
    </row>
    <row r="1640" spans="1:21" x14ac:dyDescent="0.2">
      <c r="A1640" s="1" t="s">
        <v>47</v>
      </c>
      <c r="F1640" s="27" t="s">
        <v>345</v>
      </c>
      <c r="G1640" s="1"/>
    </row>
    <row r="1641" spans="1:21" x14ac:dyDescent="0.2">
      <c r="A1641" s="1">
        <v>202</v>
      </c>
      <c r="B1641" s="1">
        <v>12022320</v>
      </c>
      <c r="C1641" s="1">
        <v>50110</v>
      </c>
      <c r="D1641" s="1">
        <v>500</v>
      </c>
      <c r="F1641" s="1">
        <v>50110</v>
      </c>
      <c r="G1641" s="1" t="s">
        <v>28</v>
      </c>
      <c r="H1641" s="29">
        <v>0</v>
      </c>
      <c r="I1641" s="29">
        <v>0</v>
      </c>
      <c r="J1641" s="29">
        <v>0</v>
      </c>
      <c r="K1641" s="29">
        <v>0</v>
      </c>
      <c r="L1641" s="29">
        <v>0</v>
      </c>
      <c r="M1641" s="29">
        <v>0</v>
      </c>
      <c r="N1641" s="29">
        <v>0</v>
      </c>
      <c r="O1641" s="29">
        <v>0</v>
      </c>
      <c r="P1641" s="29">
        <v>0</v>
      </c>
      <c r="Q1641" s="29">
        <v>0</v>
      </c>
      <c r="R1641" s="29">
        <v>0</v>
      </c>
      <c r="S1641" s="29">
        <v>0</v>
      </c>
      <c r="T1641" s="29">
        <v>0</v>
      </c>
      <c r="U1641" s="29">
        <v>0</v>
      </c>
    </row>
    <row r="1642" spans="1:21" x14ac:dyDescent="0.2">
      <c r="A1642" s="1">
        <v>202</v>
      </c>
      <c r="B1642" s="1">
        <v>12022320</v>
      </c>
      <c r="C1642" s="1">
        <v>50130</v>
      </c>
      <c r="D1642" s="1">
        <v>501</v>
      </c>
      <c r="F1642" s="1">
        <v>50130</v>
      </c>
      <c r="G1642" s="1" t="s">
        <v>30</v>
      </c>
      <c r="H1642" s="29">
        <v>0</v>
      </c>
      <c r="I1642" s="29">
        <v>0</v>
      </c>
      <c r="J1642" s="29">
        <v>0</v>
      </c>
      <c r="K1642" s="29">
        <v>0</v>
      </c>
      <c r="L1642" s="29">
        <v>0</v>
      </c>
      <c r="M1642" s="29">
        <v>0</v>
      </c>
      <c r="N1642" s="29">
        <v>0</v>
      </c>
      <c r="O1642" s="29">
        <v>0</v>
      </c>
      <c r="P1642" s="29">
        <v>0</v>
      </c>
      <c r="Q1642" s="29">
        <v>0</v>
      </c>
      <c r="R1642" s="29">
        <v>0</v>
      </c>
      <c r="S1642" s="29">
        <v>0</v>
      </c>
      <c r="T1642" s="29">
        <v>0</v>
      </c>
      <c r="U1642" s="29">
        <v>0</v>
      </c>
    </row>
    <row r="1643" spans="1:21" x14ac:dyDescent="0.2">
      <c r="A1643" s="1">
        <v>202</v>
      </c>
      <c r="B1643" s="1">
        <v>12022320</v>
      </c>
      <c r="C1643" s="1">
        <v>52220</v>
      </c>
      <c r="D1643" s="1">
        <v>520</v>
      </c>
      <c r="F1643" s="1">
        <v>52220</v>
      </c>
      <c r="G1643" s="1" t="s">
        <v>115</v>
      </c>
      <c r="H1643" s="29">
        <v>0</v>
      </c>
      <c r="I1643" s="29">
        <v>0</v>
      </c>
      <c r="J1643" s="29">
        <v>0</v>
      </c>
      <c r="K1643" s="29">
        <v>0</v>
      </c>
      <c r="L1643" s="29">
        <v>0</v>
      </c>
      <c r="M1643" s="29">
        <v>0</v>
      </c>
      <c r="N1643" s="29">
        <v>0</v>
      </c>
      <c r="O1643" s="29">
        <v>0</v>
      </c>
      <c r="P1643" s="29">
        <v>0</v>
      </c>
      <c r="Q1643" s="29">
        <v>0</v>
      </c>
      <c r="R1643" s="29">
        <v>0</v>
      </c>
      <c r="S1643" s="29">
        <v>0</v>
      </c>
      <c r="T1643" s="29">
        <v>0</v>
      </c>
      <c r="U1643" s="29">
        <v>0</v>
      </c>
    </row>
    <row r="1644" spans="1:21" x14ac:dyDescent="0.2">
      <c r="A1644" s="1">
        <v>202</v>
      </c>
      <c r="B1644" s="1">
        <v>12022320</v>
      </c>
      <c r="C1644" s="1">
        <v>52260</v>
      </c>
      <c r="D1644" s="1">
        <v>520</v>
      </c>
      <c r="F1644" s="1">
        <v>52260</v>
      </c>
      <c r="G1644" s="1" t="s">
        <v>87</v>
      </c>
      <c r="H1644" s="29">
        <v>0</v>
      </c>
      <c r="I1644" s="29">
        <v>0</v>
      </c>
      <c r="J1644" s="29">
        <v>0</v>
      </c>
      <c r="K1644" s="29">
        <v>0</v>
      </c>
      <c r="L1644" s="29">
        <v>0</v>
      </c>
      <c r="M1644" s="29">
        <v>0</v>
      </c>
      <c r="N1644" s="29">
        <v>0</v>
      </c>
      <c r="O1644" s="29">
        <v>0</v>
      </c>
      <c r="P1644" s="29">
        <v>0</v>
      </c>
      <c r="Q1644" s="29">
        <v>0</v>
      </c>
      <c r="R1644" s="29">
        <v>0</v>
      </c>
      <c r="S1644" s="29">
        <v>0</v>
      </c>
      <c r="T1644" s="29">
        <v>0</v>
      </c>
      <c r="U1644" s="29">
        <v>0</v>
      </c>
    </row>
    <row r="1645" spans="1:21" x14ac:dyDescent="0.2">
      <c r="A1645" s="1">
        <v>202</v>
      </c>
      <c r="B1645" s="1">
        <v>12022320</v>
      </c>
      <c r="C1645" s="1">
        <v>55520</v>
      </c>
      <c r="D1645" s="1">
        <v>550</v>
      </c>
      <c r="F1645" s="1">
        <v>55520</v>
      </c>
      <c r="G1645" s="1" t="s">
        <v>36</v>
      </c>
      <c r="H1645" s="29">
        <v>0</v>
      </c>
      <c r="I1645" s="29">
        <v>0</v>
      </c>
      <c r="J1645" s="29">
        <v>0</v>
      </c>
      <c r="K1645" s="29">
        <v>0</v>
      </c>
      <c r="L1645" s="29">
        <v>0</v>
      </c>
      <c r="M1645" s="29">
        <v>0</v>
      </c>
      <c r="N1645" s="29">
        <v>0</v>
      </c>
      <c r="O1645" s="29">
        <v>0</v>
      </c>
      <c r="P1645" s="29">
        <v>0</v>
      </c>
      <c r="Q1645" s="29">
        <v>0</v>
      </c>
      <c r="R1645" s="29">
        <v>0</v>
      </c>
      <c r="S1645" s="29">
        <v>0</v>
      </c>
      <c r="T1645" s="29">
        <v>0</v>
      </c>
      <c r="U1645" s="29">
        <v>0</v>
      </c>
    </row>
    <row r="1646" spans="1:21" x14ac:dyDescent="0.2">
      <c r="A1646" s="1">
        <v>202</v>
      </c>
      <c r="B1646" s="1">
        <v>12022320</v>
      </c>
      <c r="C1646" s="1">
        <v>56662</v>
      </c>
      <c r="D1646" s="1">
        <v>560</v>
      </c>
      <c r="F1646" s="1">
        <v>56662</v>
      </c>
      <c r="G1646" s="1" t="s">
        <v>42</v>
      </c>
      <c r="H1646" s="29">
        <v>0</v>
      </c>
      <c r="I1646" s="29">
        <v>0</v>
      </c>
      <c r="J1646" s="29">
        <v>0</v>
      </c>
      <c r="K1646" s="29">
        <v>0</v>
      </c>
      <c r="L1646" s="29">
        <v>0</v>
      </c>
      <c r="M1646" s="29">
        <v>0</v>
      </c>
      <c r="N1646" s="29">
        <v>0</v>
      </c>
      <c r="O1646" s="29">
        <v>0</v>
      </c>
      <c r="P1646" s="29">
        <v>0</v>
      </c>
      <c r="Q1646" s="29">
        <v>0</v>
      </c>
      <c r="R1646" s="29">
        <v>0</v>
      </c>
      <c r="S1646" s="29">
        <v>0</v>
      </c>
      <c r="T1646" s="29">
        <v>0</v>
      </c>
      <c r="U1646" s="29">
        <v>0</v>
      </c>
    </row>
    <row r="1647" spans="1:21" x14ac:dyDescent="0.2">
      <c r="A1647" s="1">
        <v>202</v>
      </c>
      <c r="B1647" s="1">
        <v>12022320</v>
      </c>
      <c r="C1647" s="1">
        <v>56694</v>
      </c>
      <c r="D1647" s="1">
        <v>560</v>
      </c>
      <c r="F1647" s="1">
        <v>56694</v>
      </c>
      <c r="G1647" s="1" t="s">
        <v>45</v>
      </c>
      <c r="H1647" s="29">
        <v>0</v>
      </c>
      <c r="I1647" s="29">
        <v>0</v>
      </c>
      <c r="J1647" s="29">
        <v>0</v>
      </c>
      <c r="K1647" s="29">
        <v>0</v>
      </c>
      <c r="L1647" s="29">
        <v>0</v>
      </c>
      <c r="M1647" s="29">
        <v>0</v>
      </c>
      <c r="N1647" s="29">
        <v>0</v>
      </c>
      <c r="O1647" s="29">
        <v>0</v>
      </c>
      <c r="P1647" s="29">
        <v>0</v>
      </c>
      <c r="Q1647" s="29">
        <v>0</v>
      </c>
      <c r="R1647" s="29">
        <v>0</v>
      </c>
      <c r="S1647" s="29">
        <v>0</v>
      </c>
      <c r="T1647" s="29">
        <v>0</v>
      </c>
      <c r="U1647" s="29">
        <v>0</v>
      </c>
    </row>
    <row r="1648" spans="1:21" ht="15" thickBot="1" x14ac:dyDescent="0.25">
      <c r="A1648" s="1" t="s">
        <v>47</v>
      </c>
      <c r="F1648" s="1"/>
      <c r="G1648" s="1"/>
    </row>
    <row r="1649" spans="1:21" ht="15" thickTop="1" x14ac:dyDescent="0.2">
      <c r="A1649" s="1" t="s">
        <v>47</v>
      </c>
      <c r="B1649" s="1">
        <v>12022320</v>
      </c>
      <c r="C1649" s="31"/>
      <c r="D1649" s="31"/>
      <c r="E1649" s="31"/>
      <c r="F1649" s="31" t="s">
        <v>346</v>
      </c>
      <c r="G1649" s="31"/>
      <c r="H1649" s="33">
        <f>SUM(H1641:H1648)</f>
        <v>0</v>
      </c>
      <c r="I1649" s="33">
        <f t="shared" ref="I1649:S1649" si="337">SUM(I1641:I1648)</f>
        <v>0</v>
      </c>
      <c r="J1649" s="33">
        <f t="shared" si="337"/>
        <v>0</v>
      </c>
      <c r="K1649" s="33">
        <f t="shared" si="337"/>
        <v>0</v>
      </c>
      <c r="L1649" s="33">
        <f t="shared" si="337"/>
        <v>0</v>
      </c>
      <c r="M1649" s="33">
        <f t="shared" si="337"/>
        <v>0</v>
      </c>
      <c r="N1649" s="33">
        <f t="shared" si="337"/>
        <v>0</v>
      </c>
      <c r="O1649" s="33">
        <f t="shared" si="337"/>
        <v>0</v>
      </c>
      <c r="P1649" s="33">
        <f t="shared" si="337"/>
        <v>0</v>
      </c>
      <c r="Q1649" s="33">
        <f t="shared" si="337"/>
        <v>0</v>
      </c>
      <c r="R1649" s="33">
        <f t="shared" si="337"/>
        <v>0</v>
      </c>
      <c r="S1649" s="33">
        <f t="shared" si="337"/>
        <v>0</v>
      </c>
      <c r="T1649" s="33">
        <f t="shared" ref="T1649" si="338">SUM(T1641:T1648)</f>
        <v>0</v>
      </c>
      <c r="U1649" s="33">
        <f t="shared" ref="U1649" si="339">SUM(U1641:U1648)</f>
        <v>0</v>
      </c>
    </row>
    <row r="1650" spans="1:21" x14ac:dyDescent="0.2">
      <c r="A1650" s="1" t="s">
        <v>47</v>
      </c>
      <c r="F1650" s="1"/>
      <c r="G1650" s="1"/>
    </row>
    <row r="1651" spans="1:21" x14ac:dyDescent="0.2">
      <c r="A1651" s="1" t="s">
        <v>347</v>
      </c>
    </row>
    <row r="1652" spans="1:21" x14ac:dyDescent="0.2">
      <c r="F1652" s="28" t="s">
        <v>51</v>
      </c>
    </row>
    <row r="1653" spans="1:21" x14ac:dyDescent="0.2">
      <c r="A1653" s="1" t="s">
        <v>47</v>
      </c>
      <c r="F1653" s="25">
        <v>500</v>
      </c>
      <c r="G1653" s="25" t="s">
        <v>53</v>
      </c>
      <c r="H1653" s="29">
        <f t="shared" ref="H1653:U1663" si="340">SUMIF($D$1496:$D$1649,$F1653,H$1496:H$1649)</f>
        <v>23471631</v>
      </c>
      <c r="I1653" s="29">
        <f t="shared" si="340"/>
        <v>23253280</v>
      </c>
      <c r="J1653" s="29">
        <f t="shared" si="340"/>
        <v>23096599</v>
      </c>
      <c r="K1653" s="29">
        <f t="shared" si="340"/>
        <v>21835101</v>
      </c>
      <c r="L1653" s="29">
        <f t="shared" si="340"/>
        <v>20582587</v>
      </c>
      <c r="M1653" s="29">
        <f t="shared" si="340"/>
        <v>20368490</v>
      </c>
      <c r="N1653" s="29">
        <f t="shared" si="340"/>
        <v>22154052</v>
      </c>
      <c r="O1653" s="29">
        <f t="shared" si="340"/>
        <v>23120267</v>
      </c>
      <c r="P1653" s="29">
        <f t="shared" si="340"/>
        <v>24037403</v>
      </c>
      <c r="Q1653" s="29">
        <f t="shared" si="340"/>
        <v>25398178</v>
      </c>
      <c r="R1653" s="29">
        <f t="shared" si="340"/>
        <v>27546852</v>
      </c>
      <c r="S1653" s="29">
        <f t="shared" si="340"/>
        <v>27631663</v>
      </c>
      <c r="T1653" s="29">
        <f t="shared" si="340"/>
        <v>28926551</v>
      </c>
      <c r="U1653" s="29">
        <f t="shared" si="340"/>
        <v>29543720</v>
      </c>
    </row>
    <row r="1654" spans="1:21" x14ac:dyDescent="0.2">
      <c r="A1654" s="1" t="s">
        <v>47</v>
      </c>
      <c r="F1654" s="25">
        <v>501</v>
      </c>
      <c r="G1654" s="25" t="s">
        <v>30</v>
      </c>
      <c r="H1654" s="29">
        <f t="shared" si="340"/>
        <v>2702000</v>
      </c>
      <c r="I1654" s="29">
        <f t="shared" si="340"/>
        <v>2501300</v>
      </c>
      <c r="J1654" s="29">
        <f t="shared" si="340"/>
        <v>2501300</v>
      </c>
      <c r="K1654" s="29">
        <f t="shared" si="340"/>
        <v>4099000</v>
      </c>
      <c r="L1654" s="29">
        <f t="shared" si="340"/>
        <v>5199000</v>
      </c>
      <c r="M1654" s="29">
        <f t="shared" si="340"/>
        <v>3949000</v>
      </c>
      <c r="N1654" s="29">
        <f t="shared" si="340"/>
        <v>1799000</v>
      </c>
      <c r="O1654" s="29">
        <f t="shared" si="340"/>
        <v>1869000</v>
      </c>
      <c r="P1654" s="29">
        <f t="shared" si="340"/>
        <v>1869000</v>
      </c>
      <c r="Q1654" s="29">
        <f t="shared" si="340"/>
        <v>2169000</v>
      </c>
      <c r="R1654" s="29">
        <f t="shared" si="340"/>
        <v>2169000</v>
      </c>
      <c r="S1654" s="29">
        <f t="shared" si="340"/>
        <v>2169000</v>
      </c>
      <c r="T1654" s="29">
        <f t="shared" si="340"/>
        <v>4199000</v>
      </c>
      <c r="U1654" s="29">
        <f t="shared" si="340"/>
        <v>4400000</v>
      </c>
    </row>
    <row r="1655" spans="1:21" x14ac:dyDescent="0.2">
      <c r="F1655" s="25" t="s">
        <v>54</v>
      </c>
      <c r="G1655" s="25" t="s">
        <v>55</v>
      </c>
      <c r="H1655" s="29">
        <f t="shared" si="340"/>
        <v>0</v>
      </c>
      <c r="I1655" s="29">
        <f t="shared" si="340"/>
        <v>0</v>
      </c>
      <c r="J1655" s="29">
        <f t="shared" si="340"/>
        <v>0</v>
      </c>
      <c r="K1655" s="29">
        <f t="shared" si="340"/>
        <v>0</v>
      </c>
      <c r="L1655" s="29">
        <f t="shared" si="340"/>
        <v>0</v>
      </c>
      <c r="M1655" s="29">
        <f t="shared" si="340"/>
        <v>0</v>
      </c>
      <c r="N1655" s="29">
        <f t="shared" si="340"/>
        <v>0</v>
      </c>
      <c r="O1655" s="29">
        <f t="shared" si="340"/>
        <v>0</v>
      </c>
      <c r="P1655" s="29">
        <f t="shared" si="340"/>
        <v>0</v>
      </c>
      <c r="Q1655" s="29">
        <f t="shared" si="340"/>
        <v>0</v>
      </c>
      <c r="R1655" s="29">
        <f t="shared" si="340"/>
        <v>0</v>
      </c>
      <c r="S1655" s="29">
        <f t="shared" si="340"/>
        <v>0</v>
      </c>
      <c r="T1655" s="29">
        <f t="shared" si="340"/>
        <v>-2000000</v>
      </c>
      <c r="U1655" s="29">
        <f t="shared" si="340"/>
        <v>0</v>
      </c>
    </row>
    <row r="1656" spans="1:21" x14ac:dyDescent="0.2">
      <c r="A1656" s="1" t="s">
        <v>47</v>
      </c>
      <c r="F1656" s="25">
        <v>502</v>
      </c>
      <c r="G1656" s="25" t="s">
        <v>56</v>
      </c>
      <c r="H1656" s="29">
        <f t="shared" si="340"/>
        <v>2781070</v>
      </c>
      <c r="I1656" s="29">
        <f t="shared" si="340"/>
        <v>2777070</v>
      </c>
      <c r="J1656" s="29">
        <f t="shared" si="340"/>
        <v>2820000</v>
      </c>
      <c r="K1656" s="29">
        <f t="shared" si="340"/>
        <v>2638000</v>
      </c>
      <c r="L1656" s="29">
        <f t="shared" si="340"/>
        <v>2638000</v>
      </c>
      <c r="M1656" s="29">
        <f t="shared" si="340"/>
        <v>2638000</v>
      </c>
      <c r="N1656" s="29">
        <f t="shared" si="340"/>
        <v>3155300</v>
      </c>
      <c r="O1656" s="29">
        <f t="shared" si="340"/>
        <v>2655300</v>
      </c>
      <c r="P1656" s="29">
        <f t="shared" si="340"/>
        <v>2655300</v>
      </c>
      <c r="Q1656" s="29">
        <f t="shared" si="340"/>
        <v>2655300</v>
      </c>
      <c r="R1656" s="29">
        <f t="shared" si="340"/>
        <v>2643300</v>
      </c>
      <c r="S1656" s="29">
        <f t="shared" si="340"/>
        <v>2643300</v>
      </c>
      <c r="T1656" s="29">
        <f t="shared" si="340"/>
        <v>2643300</v>
      </c>
      <c r="U1656" s="29">
        <f t="shared" si="340"/>
        <v>2822000</v>
      </c>
    </row>
    <row r="1657" spans="1:21" x14ac:dyDescent="0.2">
      <c r="A1657" s="1" t="s">
        <v>47</v>
      </c>
      <c r="F1657" s="25">
        <v>520</v>
      </c>
      <c r="G1657" s="25" t="s">
        <v>57</v>
      </c>
      <c r="H1657" s="29">
        <f t="shared" si="340"/>
        <v>1396523</v>
      </c>
      <c r="I1657" s="29">
        <f t="shared" si="340"/>
        <v>1325433</v>
      </c>
      <c r="J1657" s="29">
        <f t="shared" si="340"/>
        <v>1331000</v>
      </c>
      <c r="K1657" s="29">
        <f t="shared" si="340"/>
        <v>1226500</v>
      </c>
      <c r="L1657" s="29">
        <f t="shared" si="340"/>
        <v>1202500</v>
      </c>
      <c r="M1657" s="29">
        <f t="shared" si="340"/>
        <v>1211500</v>
      </c>
      <c r="N1657" s="29">
        <f t="shared" si="340"/>
        <v>1336500</v>
      </c>
      <c r="O1657" s="29">
        <f t="shared" si="340"/>
        <v>1393400</v>
      </c>
      <c r="P1657" s="29">
        <f t="shared" si="340"/>
        <v>1393400</v>
      </c>
      <c r="Q1657" s="29">
        <f t="shared" si="340"/>
        <v>1503000</v>
      </c>
      <c r="R1657" s="29">
        <f t="shared" si="340"/>
        <v>0</v>
      </c>
      <c r="S1657" s="29">
        <f t="shared" si="340"/>
        <v>0</v>
      </c>
      <c r="T1657" s="29">
        <f t="shared" si="340"/>
        <v>0</v>
      </c>
      <c r="U1657" s="29">
        <f t="shared" si="340"/>
        <v>0</v>
      </c>
    </row>
    <row r="1658" spans="1:21" x14ac:dyDescent="0.2">
      <c r="A1658" s="1" t="s">
        <v>47</v>
      </c>
      <c r="F1658" s="25">
        <v>530</v>
      </c>
      <c r="G1658" s="25" t="s">
        <v>58</v>
      </c>
      <c r="H1658" s="29">
        <f t="shared" si="340"/>
        <v>2120</v>
      </c>
      <c r="I1658" s="29">
        <f t="shared" si="340"/>
        <v>2120</v>
      </c>
      <c r="J1658" s="29">
        <f t="shared" si="340"/>
        <v>4270</v>
      </c>
      <c r="K1658" s="29">
        <f t="shared" si="340"/>
        <v>2770</v>
      </c>
      <c r="L1658" s="29">
        <f t="shared" si="340"/>
        <v>2770</v>
      </c>
      <c r="M1658" s="29">
        <f t="shared" si="340"/>
        <v>2770</v>
      </c>
      <c r="N1658" s="29">
        <f t="shared" si="340"/>
        <v>2770</v>
      </c>
      <c r="O1658" s="29">
        <f t="shared" si="340"/>
        <v>2770</v>
      </c>
      <c r="P1658" s="29">
        <f t="shared" si="340"/>
        <v>2770</v>
      </c>
      <c r="Q1658" s="29">
        <f t="shared" si="340"/>
        <v>2770</v>
      </c>
      <c r="R1658" s="29">
        <f t="shared" si="340"/>
        <v>2770</v>
      </c>
      <c r="S1658" s="29">
        <f t="shared" si="340"/>
        <v>2770</v>
      </c>
      <c r="T1658" s="29">
        <f t="shared" si="340"/>
        <v>2770</v>
      </c>
      <c r="U1658" s="29">
        <f t="shared" si="340"/>
        <v>6500</v>
      </c>
    </row>
    <row r="1659" spans="1:21" x14ac:dyDescent="0.2">
      <c r="A1659" s="1" t="s">
        <v>47</v>
      </c>
      <c r="F1659" s="25">
        <v>540</v>
      </c>
      <c r="G1659" s="25" t="s">
        <v>59</v>
      </c>
      <c r="H1659" s="29">
        <f t="shared" si="340"/>
        <v>84435</v>
      </c>
      <c r="I1659" s="29">
        <f t="shared" si="340"/>
        <v>84985</v>
      </c>
      <c r="J1659" s="29">
        <f t="shared" si="340"/>
        <v>84085</v>
      </c>
      <c r="K1659" s="29">
        <f t="shared" si="340"/>
        <v>77525</v>
      </c>
      <c r="L1659" s="29">
        <f t="shared" si="340"/>
        <v>77525</v>
      </c>
      <c r="M1659" s="29">
        <f t="shared" si="340"/>
        <v>77525</v>
      </c>
      <c r="N1659" s="29">
        <f t="shared" si="340"/>
        <v>87525</v>
      </c>
      <c r="O1659" s="29">
        <f t="shared" si="340"/>
        <v>87525</v>
      </c>
      <c r="P1659" s="29">
        <f t="shared" si="340"/>
        <v>87525</v>
      </c>
      <c r="Q1659" s="29">
        <f t="shared" si="340"/>
        <v>87525</v>
      </c>
      <c r="R1659" s="29">
        <f t="shared" si="340"/>
        <v>87525</v>
      </c>
      <c r="S1659" s="29">
        <f t="shared" si="340"/>
        <v>87525</v>
      </c>
      <c r="T1659" s="29">
        <f t="shared" si="340"/>
        <v>87525</v>
      </c>
      <c r="U1659" s="29">
        <f t="shared" si="340"/>
        <v>98725</v>
      </c>
    </row>
    <row r="1660" spans="1:21" x14ac:dyDescent="0.2">
      <c r="A1660" s="1" t="s">
        <v>47</v>
      </c>
      <c r="F1660" s="25">
        <v>550</v>
      </c>
      <c r="G1660" s="25" t="s">
        <v>60</v>
      </c>
      <c r="H1660" s="29">
        <f t="shared" si="340"/>
        <v>654480</v>
      </c>
      <c r="I1660" s="29">
        <f t="shared" si="340"/>
        <v>729530</v>
      </c>
      <c r="J1660" s="29">
        <f t="shared" si="340"/>
        <v>727950</v>
      </c>
      <c r="K1660" s="29">
        <f t="shared" si="340"/>
        <v>712950</v>
      </c>
      <c r="L1660" s="29">
        <f t="shared" si="340"/>
        <v>712950</v>
      </c>
      <c r="M1660" s="29">
        <f t="shared" si="340"/>
        <v>712950</v>
      </c>
      <c r="N1660" s="29">
        <f t="shared" si="340"/>
        <v>837950</v>
      </c>
      <c r="O1660" s="29">
        <f t="shared" si="340"/>
        <v>792950</v>
      </c>
      <c r="P1660" s="29">
        <f t="shared" si="340"/>
        <v>792950</v>
      </c>
      <c r="Q1660" s="29">
        <f t="shared" si="340"/>
        <v>787950</v>
      </c>
      <c r="R1660" s="29">
        <f t="shared" si="340"/>
        <v>615950</v>
      </c>
      <c r="S1660" s="29">
        <f t="shared" si="340"/>
        <v>577950</v>
      </c>
      <c r="T1660" s="29">
        <f t="shared" si="340"/>
        <v>577950</v>
      </c>
      <c r="U1660" s="29">
        <f t="shared" si="340"/>
        <v>621500</v>
      </c>
    </row>
    <row r="1661" spans="1:21" x14ac:dyDescent="0.2">
      <c r="A1661" s="1" t="s">
        <v>47</v>
      </c>
      <c r="F1661" s="25">
        <v>560</v>
      </c>
      <c r="G1661" s="25" t="s">
        <v>61</v>
      </c>
      <c r="H1661" s="29">
        <f t="shared" si="340"/>
        <v>610963</v>
      </c>
      <c r="I1661" s="29">
        <f t="shared" si="340"/>
        <v>250463</v>
      </c>
      <c r="J1661" s="29">
        <f t="shared" si="340"/>
        <v>301916</v>
      </c>
      <c r="K1661" s="29">
        <f t="shared" si="340"/>
        <v>271916</v>
      </c>
      <c r="L1661" s="29">
        <f t="shared" si="340"/>
        <v>271916</v>
      </c>
      <c r="M1661" s="29">
        <f t="shared" si="340"/>
        <v>271916</v>
      </c>
      <c r="N1661" s="29">
        <f t="shared" si="340"/>
        <v>602450</v>
      </c>
      <c r="O1661" s="29">
        <f t="shared" si="340"/>
        <v>632450</v>
      </c>
      <c r="P1661" s="29">
        <f t="shared" si="340"/>
        <v>632450</v>
      </c>
      <c r="Q1661" s="29">
        <f t="shared" si="340"/>
        <v>627050</v>
      </c>
      <c r="R1661" s="29">
        <f t="shared" si="340"/>
        <v>632050</v>
      </c>
      <c r="S1661" s="29">
        <f t="shared" si="340"/>
        <v>497050</v>
      </c>
      <c r="T1661" s="29">
        <f t="shared" si="340"/>
        <v>497050</v>
      </c>
      <c r="U1661" s="29">
        <f t="shared" si="340"/>
        <v>663050</v>
      </c>
    </row>
    <row r="1662" spans="1:21" x14ac:dyDescent="0.2">
      <c r="A1662" s="1" t="s">
        <v>47</v>
      </c>
      <c r="F1662" s="25">
        <v>570</v>
      </c>
      <c r="G1662" s="25" t="s">
        <v>62</v>
      </c>
      <c r="H1662" s="29">
        <f t="shared" si="340"/>
        <v>0</v>
      </c>
      <c r="I1662" s="29">
        <f t="shared" si="340"/>
        <v>0</v>
      </c>
      <c r="J1662" s="29">
        <f t="shared" si="340"/>
        <v>0</v>
      </c>
      <c r="K1662" s="29">
        <f t="shared" si="340"/>
        <v>0</v>
      </c>
      <c r="L1662" s="29">
        <f t="shared" si="340"/>
        <v>0</v>
      </c>
      <c r="M1662" s="29">
        <f t="shared" si="340"/>
        <v>0</v>
      </c>
      <c r="N1662" s="29">
        <f t="shared" si="340"/>
        <v>0</v>
      </c>
      <c r="O1662" s="29">
        <f t="shared" si="340"/>
        <v>0</v>
      </c>
      <c r="P1662" s="29">
        <f t="shared" si="340"/>
        <v>0</v>
      </c>
      <c r="Q1662" s="29">
        <f t="shared" si="340"/>
        <v>0</v>
      </c>
      <c r="R1662" s="29">
        <f t="shared" si="340"/>
        <v>0</v>
      </c>
      <c r="S1662" s="29">
        <f t="shared" si="340"/>
        <v>0</v>
      </c>
      <c r="T1662" s="29">
        <f t="shared" si="340"/>
        <v>0</v>
      </c>
      <c r="U1662" s="29">
        <f t="shared" si="340"/>
        <v>0</v>
      </c>
    </row>
    <row r="1663" spans="1:21" x14ac:dyDescent="0.2">
      <c r="A1663" s="1" t="s">
        <v>47</v>
      </c>
      <c r="F1663" s="25">
        <v>580</v>
      </c>
      <c r="G1663" s="25" t="s">
        <v>32</v>
      </c>
      <c r="H1663" s="29">
        <f t="shared" si="340"/>
        <v>0</v>
      </c>
      <c r="I1663" s="29">
        <f t="shared" si="340"/>
        <v>0</v>
      </c>
      <c r="J1663" s="29">
        <f t="shared" si="340"/>
        <v>0</v>
      </c>
      <c r="K1663" s="29">
        <f t="shared" si="340"/>
        <v>0</v>
      </c>
      <c r="L1663" s="29">
        <f t="shared" si="340"/>
        <v>0</v>
      </c>
      <c r="M1663" s="29">
        <f t="shared" si="340"/>
        <v>0</v>
      </c>
      <c r="N1663" s="29">
        <f t="shared" si="340"/>
        <v>0</v>
      </c>
      <c r="O1663" s="29">
        <f t="shared" si="340"/>
        <v>0</v>
      </c>
      <c r="P1663" s="29">
        <f t="shared" si="340"/>
        <v>0</v>
      </c>
      <c r="Q1663" s="29">
        <f t="shared" si="340"/>
        <v>0</v>
      </c>
      <c r="R1663" s="29">
        <f t="shared" si="340"/>
        <v>0</v>
      </c>
      <c r="S1663" s="29">
        <f t="shared" si="340"/>
        <v>0</v>
      </c>
      <c r="T1663" s="29">
        <f t="shared" si="340"/>
        <v>0</v>
      </c>
      <c r="U1663" s="29">
        <f t="shared" si="340"/>
        <v>0</v>
      </c>
    </row>
    <row r="1664" spans="1:21" ht="15" thickBot="1" x14ac:dyDescent="0.25">
      <c r="A1664" s="1" t="s">
        <v>47</v>
      </c>
    </row>
    <row r="1665" spans="1:21" ht="15" thickTop="1" x14ac:dyDescent="0.2">
      <c r="A1665" s="1" t="s">
        <v>47</v>
      </c>
      <c r="E1665" s="31"/>
      <c r="F1665" s="32"/>
      <c r="G1665" s="34" t="s">
        <v>63</v>
      </c>
      <c r="H1665" s="35">
        <f>SUM(H1653:H1664)</f>
        <v>31703222</v>
      </c>
      <c r="I1665" s="35">
        <f t="shared" ref="I1665:S1665" si="341">SUM(I1653:I1664)</f>
        <v>30924181</v>
      </c>
      <c r="J1665" s="35">
        <f t="shared" si="341"/>
        <v>30867120</v>
      </c>
      <c r="K1665" s="35">
        <f t="shared" si="341"/>
        <v>30863762</v>
      </c>
      <c r="L1665" s="35">
        <f t="shared" si="341"/>
        <v>30687248</v>
      </c>
      <c r="M1665" s="35">
        <f t="shared" si="341"/>
        <v>29232151</v>
      </c>
      <c r="N1665" s="35">
        <f t="shared" si="341"/>
        <v>29975547</v>
      </c>
      <c r="O1665" s="35">
        <f t="shared" si="341"/>
        <v>30553662</v>
      </c>
      <c r="P1665" s="35">
        <f t="shared" si="341"/>
        <v>31470798</v>
      </c>
      <c r="Q1665" s="35">
        <f t="shared" si="341"/>
        <v>33230773</v>
      </c>
      <c r="R1665" s="35">
        <f t="shared" si="341"/>
        <v>33697447</v>
      </c>
      <c r="S1665" s="35">
        <f t="shared" si="341"/>
        <v>33609258</v>
      </c>
      <c r="T1665" s="35">
        <f t="shared" ref="T1665" si="342">SUM(T1653:T1664)</f>
        <v>34934146</v>
      </c>
      <c r="U1665" s="35">
        <f t="shared" ref="U1665" si="343">SUM(U1653:U1664)</f>
        <v>38155495</v>
      </c>
    </row>
    <row r="1666" spans="1:21" x14ac:dyDescent="0.2">
      <c r="A1666" s="1" t="s">
        <v>47</v>
      </c>
    </row>
    <row r="1667" spans="1:21" x14ac:dyDescent="0.2">
      <c r="A1667" s="1" t="s">
        <v>47</v>
      </c>
      <c r="E1667" s="27" t="s">
        <v>348</v>
      </c>
      <c r="S1667" s="51"/>
    </row>
    <row r="1668" spans="1:21" x14ac:dyDescent="0.2">
      <c r="A1668" s="1" t="s">
        <v>47</v>
      </c>
      <c r="F1668" s="28" t="s">
        <v>27</v>
      </c>
    </row>
    <row r="1669" spans="1:21" x14ac:dyDescent="0.2">
      <c r="A1669" s="1">
        <v>301</v>
      </c>
      <c r="B1669" s="1">
        <v>13011010</v>
      </c>
      <c r="C1669" s="1">
        <v>50110</v>
      </c>
      <c r="D1669" s="1">
        <v>500</v>
      </c>
      <c r="F1669" s="25">
        <v>50110</v>
      </c>
      <c r="G1669" s="25" t="s">
        <v>28</v>
      </c>
      <c r="H1669" s="29">
        <v>3104401</v>
      </c>
      <c r="I1669" s="29">
        <v>3129596</v>
      </c>
      <c r="J1669" s="29">
        <v>2899234</v>
      </c>
      <c r="K1669" s="29">
        <v>2924145</v>
      </c>
      <c r="L1669" s="29">
        <v>2991433</v>
      </c>
      <c r="M1669" s="29">
        <v>3037475</v>
      </c>
      <c r="N1669" s="29">
        <v>3321297</v>
      </c>
      <c r="O1669" s="29">
        <v>3703212</v>
      </c>
      <c r="P1669" s="29">
        <v>3600485</v>
      </c>
      <c r="Q1669" s="29">
        <v>3780698</v>
      </c>
      <c r="R1669" s="29">
        <v>3804478</v>
      </c>
      <c r="S1669" s="29">
        <v>3879755</v>
      </c>
      <c r="T1669" s="29">
        <v>4042886</v>
      </c>
      <c r="U1669" s="29">
        <v>4086609</v>
      </c>
    </row>
    <row r="1670" spans="1:21" x14ac:dyDescent="0.2">
      <c r="A1670" s="1">
        <v>301</v>
      </c>
      <c r="B1670" s="1">
        <v>13011010</v>
      </c>
      <c r="C1670" s="1">
        <v>50128</v>
      </c>
      <c r="D1670" s="1">
        <v>500</v>
      </c>
      <c r="F1670" s="25">
        <v>50128</v>
      </c>
      <c r="G1670" s="25" t="s">
        <v>29</v>
      </c>
      <c r="H1670" s="30">
        <v>0</v>
      </c>
      <c r="I1670" s="30">
        <v>0</v>
      </c>
      <c r="J1670" s="30">
        <v>0</v>
      </c>
      <c r="K1670" s="30">
        <v>0</v>
      </c>
      <c r="L1670" s="30">
        <v>0</v>
      </c>
      <c r="M1670" s="30">
        <v>0</v>
      </c>
      <c r="N1670" s="30">
        <v>0</v>
      </c>
      <c r="O1670" s="30">
        <v>0</v>
      </c>
      <c r="P1670" s="29">
        <v>0</v>
      </c>
      <c r="Q1670" s="29">
        <v>0</v>
      </c>
      <c r="R1670" s="29">
        <v>0</v>
      </c>
      <c r="S1670" s="29">
        <v>0</v>
      </c>
      <c r="T1670" s="29">
        <v>0</v>
      </c>
      <c r="U1670" s="29">
        <v>0</v>
      </c>
    </row>
    <row r="1671" spans="1:21" x14ac:dyDescent="0.2">
      <c r="A1671" s="1">
        <v>301</v>
      </c>
      <c r="B1671" s="1">
        <v>13011010</v>
      </c>
      <c r="C1671" s="1">
        <v>50130</v>
      </c>
      <c r="D1671" s="1">
        <v>501</v>
      </c>
      <c r="F1671" s="25">
        <v>50130</v>
      </c>
      <c r="G1671" s="25" t="s">
        <v>30</v>
      </c>
      <c r="H1671" s="29">
        <v>20000</v>
      </c>
      <c r="I1671" s="29">
        <v>20000</v>
      </c>
      <c r="J1671" s="29">
        <v>20000</v>
      </c>
      <c r="K1671" s="29">
        <v>21000</v>
      </c>
      <c r="L1671" s="29">
        <v>26000</v>
      </c>
      <c r="M1671" s="29">
        <v>30000</v>
      </c>
      <c r="N1671" s="29">
        <v>30000</v>
      </c>
      <c r="O1671" s="29">
        <v>45000</v>
      </c>
      <c r="P1671" s="29">
        <v>45000</v>
      </c>
      <c r="Q1671" s="29">
        <v>45000</v>
      </c>
      <c r="R1671" s="29">
        <v>50000</v>
      </c>
      <c r="S1671" s="29">
        <v>50000</v>
      </c>
      <c r="T1671" s="29">
        <v>50000</v>
      </c>
      <c r="U1671" s="29">
        <v>75000</v>
      </c>
    </row>
    <row r="1672" spans="1:21" x14ac:dyDescent="0.2">
      <c r="A1672" s="1">
        <v>301</v>
      </c>
      <c r="B1672" s="1">
        <v>13011010</v>
      </c>
      <c r="C1672" s="1">
        <v>50132</v>
      </c>
      <c r="D1672" s="1">
        <v>502</v>
      </c>
      <c r="F1672" s="25">
        <v>50132</v>
      </c>
      <c r="G1672" s="25" t="s">
        <v>31</v>
      </c>
      <c r="H1672" s="29">
        <v>2000</v>
      </c>
      <c r="I1672" s="29">
        <v>2000</v>
      </c>
      <c r="J1672" s="29">
        <v>0</v>
      </c>
      <c r="K1672" s="29">
        <v>500</v>
      </c>
      <c r="L1672" s="29">
        <v>500</v>
      </c>
      <c r="M1672" s="29">
        <v>1000</v>
      </c>
      <c r="N1672" s="29">
        <v>7500</v>
      </c>
      <c r="O1672" s="29">
        <v>7500</v>
      </c>
      <c r="P1672" s="29">
        <v>7500</v>
      </c>
      <c r="Q1672" s="29">
        <v>7500</v>
      </c>
      <c r="R1672" s="29">
        <v>11000</v>
      </c>
      <c r="S1672" s="29">
        <v>14000</v>
      </c>
      <c r="T1672" s="29">
        <v>14000</v>
      </c>
      <c r="U1672" s="29">
        <v>14000</v>
      </c>
    </row>
    <row r="1673" spans="1:21" ht="15.75" x14ac:dyDescent="0.25">
      <c r="A1673" s="1">
        <v>301</v>
      </c>
      <c r="B1673" s="1">
        <v>13011010</v>
      </c>
      <c r="C1673" s="1">
        <v>50170</v>
      </c>
      <c r="D1673" s="1">
        <v>502</v>
      </c>
      <c r="F1673" s="25">
        <v>50170</v>
      </c>
      <c r="G1673" s="25" t="s">
        <v>148</v>
      </c>
      <c r="H1673" s="52">
        <v>0</v>
      </c>
      <c r="I1673" s="52">
        <v>0</v>
      </c>
      <c r="J1673" s="52">
        <v>0</v>
      </c>
      <c r="K1673" s="52">
        <v>0</v>
      </c>
      <c r="L1673" s="52">
        <v>0</v>
      </c>
      <c r="M1673" s="52">
        <v>0</v>
      </c>
      <c r="N1673" s="52">
        <v>0</v>
      </c>
      <c r="O1673" s="52">
        <v>0</v>
      </c>
      <c r="P1673" s="52">
        <v>0</v>
      </c>
      <c r="Q1673" s="52">
        <v>0</v>
      </c>
      <c r="R1673" s="29">
        <v>0</v>
      </c>
      <c r="S1673" s="29">
        <v>0</v>
      </c>
    </row>
    <row r="1674" spans="1:21" x14ac:dyDescent="0.2">
      <c r="A1674" s="1">
        <v>301</v>
      </c>
      <c r="B1674" s="1">
        <v>13011010</v>
      </c>
      <c r="C1674" s="1">
        <v>51000</v>
      </c>
      <c r="D1674" s="1">
        <v>580</v>
      </c>
      <c r="F1674" s="25">
        <v>51000</v>
      </c>
      <c r="G1674" s="25" t="s">
        <v>32</v>
      </c>
      <c r="H1674" s="29">
        <v>0</v>
      </c>
      <c r="I1674" s="29">
        <v>0</v>
      </c>
      <c r="J1674" s="29">
        <v>0</v>
      </c>
      <c r="K1674" s="29">
        <v>0</v>
      </c>
      <c r="L1674" s="29">
        <v>0</v>
      </c>
      <c r="M1674" s="29">
        <v>0</v>
      </c>
      <c r="N1674" s="29">
        <v>0</v>
      </c>
      <c r="O1674" s="29">
        <v>0</v>
      </c>
      <c r="P1674" s="29">
        <v>0</v>
      </c>
      <c r="Q1674" s="29">
        <v>0</v>
      </c>
      <c r="R1674" s="29">
        <v>0</v>
      </c>
      <c r="S1674" s="29">
        <v>0</v>
      </c>
      <c r="T1674" s="29">
        <v>0</v>
      </c>
      <c r="U1674" s="29">
        <v>0</v>
      </c>
    </row>
    <row r="1675" spans="1:21" x14ac:dyDescent="0.2">
      <c r="A1675" s="1">
        <v>301</v>
      </c>
      <c r="B1675" s="1">
        <v>13011010</v>
      </c>
      <c r="C1675" s="1">
        <v>53310</v>
      </c>
      <c r="D1675" s="1">
        <v>530</v>
      </c>
      <c r="F1675" s="25">
        <v>53310</v>
      </c>
      <c r="G1675" s="25" t="s">
        <v>70</v>
      </c>
      <c r="H1675" s="29">
        <v>3500</v>
      </c>
      <c r="I1675" s="29">
        <v>3500</v>
      </c>
      <c r="J1675" s="29">
        <v>2800</v>
      </c>
      <c r="K1675" s="29">
        <v>2500</v>
      </c>
      <c r="L1675" s="29">
        <v>1200</v>
      </c>
      <c r="M1675" s="29">
        <v>1200</v>
      </c>
      <c r="N1675" s="29">
        <v>1200</v>
      </c>
      <c r="O1675" s="29">
        <v>1200</v>
      </c>
      <c r="P1675" s="29">
        <v>1200</v>
      </c>
      <c r="Q1675" s="29">
        <v>1200</v>
      </c>
      <c r="R1675" s="29">
        <v>1200</v>
      </c>
      <c r="S1675" s="29">
        <v>1200</v>
      </c>
      <c r="T1675" s="29">
        <v>1200</v>
      </c>
      <c r="U1675" s="29">
        <v>1200</v>
      </c>
    </row>
    <row r="1676" spans="1:21" x14ac:dyDescent="0.2">
      <c r="A1676" s="1">
        <v>301</v>
      </c>
      <c r="B1676" s="1">
        <v>13011010</v>
      </c>
      <c r="C1676" s="1">
        <v>53350</v>
      </c>
      <c r="D1676" s="1">
        <v>530</v>
      </c>
      <c r="F1676" s="25">
        <v>53350</v>
      </c>
      <c r="G1676" s="25" t="s">
        <v>34</v>
      </c>
      <c r="H1676" s="29">
        <v>818</v>
      </c>
      <c r="I1676" s="29">
        <v>1318</v>
      </c>
      <c r="J1676" s="29">
        <v>1318</v>
      </c>
      <c r="K1676" s="29">
        <v>500</v>
      </c>
      <c r="L1676" s="29">
        <v>1300</v>
      </c>
      <c r="M1676" s="29">
        <v>1300</v>
      </c>
      <c r="N1676" s="29">
        <v>1300</v>
      </c>
      <c r="O1676" s="29">
        <v>1300</v>
      </c>
      <c r="P1676" s="29">
        <v>1300</v>
      </c>
      <c r="Q1676" s="29">
        <v>1300</v>
      </c>
      <c r="R1676" s="29">
        <v>1500</v>
      </c>
      <c r="S1676" s="29">
        <v>1500</v>
      </c>
      <c r="T1676" s="29">
        <v>1500</v>
      </c>
      <c r="U1676" s="29">
        <v>1500</v>
      </c>
    </row>
    <row r="1677" spans="1:21" x14ac:dyDescent="0.2">
      <c r="A1677" s="1">
        <v>301</v>
      </c>
      <c r="B1677" s="1">
        <v>13011010</v>
      </c>
      <c r="C1677" s="1">
        <v>54410</v>
      </c>
      <c r="D1677" s="1">
        <v>540</v>
      </c>
      <c r="F1677" s="25">
        <v>54410</v>
      </c>
      <c r="G1677" s="25" t="s">
        <v>35</v>
      </c>
      <c r="H1677" s="29">
        <v>0</v>
      </c>
      <c r="I1677" s="29">
        <v>0</v>
      </c>
      <c r="J1677" s="29">
        <v>0</v>
      </c>
      <c r="K1677" s="29">
        <v>0</v>
      </c>
      <c r="L1677" s="29">
        <v>0</v>
      </c>
      <c r="M1677" s="29">
        <v>0</v>
      </c>
      <c r="N1677" s="29">
        <v>0</v>
      </c>
      <c r="O1677" s="29">
        <v>0</v>
      </c>
      <c r="P1677" s="29">
        <v>0</v>
      </c>
      <c r="Q1677" s="29">
        <v>0</v>
      </c>
      <c r="R1677" s="29">
        <v>0</v>
      </c>
      <c r="S1677" s="29">
        <v>0</v>
      </c>
      <c r="T1677" s="29">
        <v>0</v>
      </c>
      <c r="U1677" s="29">
        <v>0</v>
      </c>
    </row>
    <row r="1678" spans="1:21" x14ac:dyDescent="0.2">
      <c r="A1678" s="1">
        <v>301</v>
      </c>
      <c r="B1678" s="1">
        <v>13011010</v>
      </c>
      <c r="C1678" s="1">
        <v>54411</v>
      </c>
      <c r="D1678" s="1">
        <v>540</v>
      </c>
      <c r="F1678" s="25">
        <v>54411</v>
      </c>
      <c r="G1678" s="25" t="s">
        <v>59</v>
      </c>
      <c r="H1678" s="29">
        <v>2080</v>
      </c>
      <c r="I1678" s="29">
        <v>2080</v>
      </c>
      <c r="J1678" s="29">
        <v>0</v>
      </c>
      <c r="K1678" s="29">
        <v>0</v>
      </c>
      <c r="L1678" s="29">
        <v>0</v>
      </c>
      <c r="M1678" s="29">
        <v>0</v>
      </c>
      <c r="N1678" s="29">
        <v>0</v>
      </c>
      <c r="O1678" s="29">
        <v>0</v>
      </c>
      <c r="P1678" s="29">
        <v>0</v>
      </c>
      <c r="Q1678" s="29">
        <v>0</v>
      </c>
      <c r="R1678" s="29">
        <v>0</v>
      </c>
      <c r="S1678" s="29">
        <v>0</v>
      </c>
      <c r="T1678" s="29">
        <v>0</v>
      </c>
      <c r="U1678" s="29">
        <v>0</v>
      </c>
    </row>
    <row r="1679" spans="1:21" x14ac:dyDescent="0.2">
      <c r="A1679" s="1">
        <v>301</v>
      </c>
      <c r="B1679" s="1">
        <v>13011010</v>
      </c>
      <c r="C1679" s="1">
        <v>54482</v>
      </c>
      <c r="D1679" s="1">
        <v>540</v>
      </c>
      <c r="F1679" s="25">
        <v>54482</v>
      </c>
      <c r="G1679" s="25" t="s">
        <v>237</v>
      </c>
      <c r="H1679" s="29">
        <v>150</v>
      </c>
      <c r="I1679" s="29">
        <v>150</v>
      </c>
      <c r="J1679" s="29">
        <v>150</v>
      </c>
      <c r="K1679" s="29">
        <v>1000</v>
      </c>
      <c r="L1679" s="29">
        <v>200</v>
      </c>
      <c r="M1679" s="29">
        <v>200</v>
      </c>
      <c r="N1679" s="29">
        <v>0</v>
      </c>
      <c r="O1679" s="29">
        <v>0</v>
      </c>
      <c r="P1679" s="29">
        <v>0</v>
      </c>
      <c r="Q1679" s="29">
        <v>0</v>
      </c>
      <c r="R1679" s="29">
        <v>0</v>
      </c>
      <c r="S1679" s="29">
        <v>0</v>
      </c>
      <c r="T1679" s="29">
        <v>0</v>
      </c>
      <c r="U1679" s="29">
        <v>0</v>
      </c>
    </row>
    <row r="1680" spans="1:21" x14ac:dyDescent="0.2">
      <c r="A1680" s="1">
        <v>301</v>
      </c>
      <c r="B1680" s="1">
        <v>13011010</v>
      </c>
      <c r="C1680" s="1">
        <v>55520</v>
      </c>
      <c r="D1680" s="1">
        <v>550</v>
      </c>
      <c r="F1680" s="25">
        <v>55520</v>
      </c>
      <c r="G1680" s="25" t="s">
        <v>36</v>
      </c>
      <c r="H1680" s="29">
        <v>5000</v>
      </c>
      <c r="I1680" s="29">
        <v>8200</v>
      </c>
      <c r="J1680" s="29">
        <v>5000</v>
      </c>
      <c r="K1680" s="29">
        <v>5000</v>
      </c>
      <c r="L1680" s="29">
        <v>5000</v>
      </c>
      <c r="M1680" s="29">
        <v>5000</v>
      </c>
      <c r="N1680" s="29">
        <v>5000</v>
      </c>
      <c r="O1680" s="29">
        <v>5000</v>
      </c>
      <c r="P1680" s="29">
        <v>5000</v>
      </c>
      <c r="Q1680" s="29">
        <v>0</v>
      </c>
      <c r="R1680" s="29">
        <v>0</v>
      </c>
      <c r="S1680" s="29">
        <v>0</v>
      </c>
      <c r="T1680" s="29">
        <v>0</v>
      </c>
      <c r="U1680" s="29">
        <v>0</v>
      </c>
    </row>
    <row r="1681" spans="1:21" x14ac:dyDescent="0.2">
      <c r="A1681" s="1">
        <v>301</v>
      </c>
      <c r="B1681" s="1">
        <v>13011010</v>
      </c>
      <c r="C1681" s="1">
        <v>55530</v>
      </c>
      <c r="D1681" s="1">
        <v>550</v>
      </c>
      <c r="F1681" s="25">
        <v>55530</v>
      </c>
      <c r="G1681" s="25" t="s">
        <v>37</v>
      </c>
      <c r="H1681" s="29">
        <v>1000</v>
      </c>
      <c r="I1681" s="29">
        <v>1000</v>
      </c>
      <c r="J1681" s="29">
        <v>0</v>
      </c>
      <c r="K1681" s="29">
        <v>0</v>
      </c>
      <c r="L1681" s="29">
        <v>0</v>
      </c>
      <c r="M1681" s="29">
        <v>0</v>
      </c>
      <c r="N1681" s="29">
        <v>0</v>
      </c>
      <c r="O1681" s="29">
        <v>0</v>
      </c>
      <c r="P1681" s="29">
        <v>0</v>
      </c>
      <c r="Q1681" s="29">
        <v>0</v>
      </c>
      <c r="R1681" s="29">
        <v>0</v>
      </c>
      <c r="S1681" s="29">
        <v>0</v>
      </c>
      <c r="T1681" s="29">
        <v>0</v>
      </c>
      <c r="U1681" s="29">
        <v>0</v>
      </c>
    </row>
    <row r="1682" spans="1:21" x14ac:dyDescent="0.2">
      <c r="A1682" s="1">
        <v>301</v>
      </c>
      <c r="B1682" s="1">
        <v>13011010</v>
      </c>
      <c r="C1682" s="1">
        <v>55538</v>
      </c>
      <c r="D1682" s="1">
        <v>550</v>
      </c>
      <c r="F1682" s="25">
        <v>55538</v>
      </c>
      <c r="G1682" s="25" t="s">
        <v>231</v>
      </c>
      <c r="H1682" s="29">
        <v>8000</v>
      </c>
      <c r="I1682" s="29">
        <v>8000</v>
      </c>
      <c r="J1682" s="29">
        <v>8000</v>
      </c>
      <c r="K1682" s="29">
        <v>6000</v>
      </c>
      <c r="L1682" s="29">
        <v>12000</v>
      </c>
      <c r="M1682" s="29">
        <v>12000</v>
      </c>
      <c r="N1682" s="29">
        <v>12000</v>
      </c>
      <c r="O1682" s="29">
        <v>11000</v>
      </c>
      <c r="P1682" s="29">
        <v>11000</v>
      </c>
      <c r="Q1682" s="29">
        <v>11000</v>
      </c>
      <c r="R1682" s="29">
        <v>0</v>
      </c>
      <c r="S1682" s="29">
        <v>0</v>
      </c>
      <c r="T1682" s="29">
        <v>0</v>
      </c>
      <c r="U1682" s="29">
        <v>0</v>
      </c>
    </row>
    <row r="1683" spans="1:21" x14ac:dyDescent="0.2">
      <c r="A1683" s="1">
        <v>301</v>
      </c>
      <c r="B1683" s="1">
        <v>13011010</v>
      </c>
      <c r="C1683" s="1">
        <v>55560</v>
      </c>
      <c r="D1683" s="1">
        <v>550</v>
      </c>
      <c r="F1683" s="25">
        <v>55560</v>
      </c>
      <c r="G1683" s="25" t="s">
        <v>90</v>
      </c>
      <c r="H1683" s="29">
        <v>3000</v>
      </c>
      <c r="I1683" s="29">
        <v>3000</v>
      </c>
      <c r="J1683" s="29">
        <v>0</v>
      </c>
      <c r="K1683" s="29">
        <v>0</v>
      </c>
      <c r="L1683" s="29">
        <v>0</v>
      </c>
      <c r="M1683" s="29">
        <v>0</v>
      </c>
      <c r="N1683" s="29">
        <v>0</v>
      </c>
      <c r="O1683" s="29">
        <v>0</v>
      </c>
      <c r="P1683" s="29">
        <v>0</v>
      </c>
      <c r="Q1683" s="29">
        <v>0</v>
      </c>
      <c r="R1683" s="29">
        <v>0</v>
      </c>
      <c r="S1683" s="29">
        <v>0</v>
      </c>
      <c r="T1683" s="29">
        <v>0</v>
      </c>
      <c r="U1683" s="29">
        <v>0</v>
      </c>
    </row>
    <row r="1684" spans="1:21" x14ac:dyDescent="0.2">
      <c r="A1684" s="1">
        <v>301</v>
      </c>
      <c r="B1684" s="1">
        <v>13011010</v>
      </c>
      <c r="C1684" s="1">
        <v>55574</v>
      </c>
      <c r="D1684" s="1">
        <v>550</v>
      </c>
      <c r="F1684" s="25">
        <v>55574</v>
      </c>
      <c r="G1684" s="25" t="s">
        <v>71</v>
      </c>
      <c r="H1684" s="29">
        <v>10000</v>
      </c>
      <c r="I1684" s="29">
        <v>10000</v>
      </c>
      <c r="J1684" s="29">
        <v>7500</v>
      </c>
      <c r="K1684" s="29">
        <v>6500</v>
      </c>
      <c r="L1684" s="29">
        <v>9000</v>
      </c>
      <c r="M1684" s="29">
        <v>9000</v>
      </c>
      <c r="N1684" s="29">
        <v>9000</v>
      </c>
      <c r="O1684" s="29">
        <v>9000</v>
      </c>
      <c r="P1684" s="29">
        <v>9000</v>
      </c>
      <c r="Q1684" s="29">
        <v>9000</v>
      </c>
      <c r="R1684" s="29">
        <v>9000</v>
      </c>
      <c r="S1684" s="29">
        <v>4000</v>
      </c>
      <c r="T1684" s="29">
        <v>4000</v>
      </c>
      <c r="U1684" s="29">
        <v>9425</v>
      </c>
    </row>
    <row r="1685" spans="1:21" x14ac:dyDescent="0.2">
      <c r="A1685" s="1">
        <v>301</v>
      </c>
      <c r="B1685" s="1">
        <v>13011010</v>
      </c>
      <c r="C1685" s="1">
        <v>55586</v>
      </c>
      <c r="D1685" s="1">
        <v>550</v>
      </c>
      <c r="F1685" s="25">
        <v>55586</v>
      </c>
      <c r="G1685" s="25" t="s">
        <v>243</v>
      </c>
      <c r="H1685" s="29">
        <v>2700</v>
      </c>
      <c r="I1685" s="29">
        <v>750</v>
      </c>
      <c r="J1685" s="29">
        <v>200</v>
      </c>
      <c r="K1685" s="29">
        <v>200</v>
      </c>
      <c r="L1685" s="29">
        <v>0</v>
      </c>
      <c r="M1685" s="29">
        <v>0</v>
      </c>
      <c r="N1685" s="29">
        <v>200</v>
      </c>
      <c r="O1685" s="29">
        <v>200</v>
      </c>
      <c r="P1685" s="29">
        <v>200</v>
      </c>
      <c r="Q1685" s="29">
        <v>200</v>
      </c>
      <c r="R1685" s="29">
        <v>200</v>
      </c>
      <c r="S1685" s="29">
        <v>200</v>
      </c>
      <c r="T1685" s="29">
        <v>200</v>
      </c>
      <c r="U1685" s="29">
        <v>2540</v>
      </c>
    </row>
    <row r="1686" spans="1:21" x14ac:dyDescent="0.2">
      <c r="A1686" s="1">
        <v>301</v>
      </c>
      <c r="B1686" s="1">
        <v>13011010</v>
      </c>
      <c r="C1686" s="1">
        <v>55594</v>
      </c>
      <c r="D1686" s="1">
        <v>550</v>
      </c>
      <c r="F1686" s="25">
        <v>55594</v>
      </c>
      <c r="G1686" s="25" t="s">
        <v>104</v>
      </c>
      <c r="H1686" s="29">
        <v>10000</v>
      </c>
      <c r="I1686" s="29">
        <v>11150</v>
      </c>
      <c r="J1686" s="29">
        <v>10000</v>
      </c>
      <c r="K1686" s="29">
        <v>10000</v>
      </c>
      <c r="L1686" s="29">
        <v>10000</v>
      </c>
      <c r="M1686" s="29">
        <v>21200</v>
      </c>
      <c r="N1686" s="29">
        <v>21200</v>
      </c>
      <c r="O1686" s="29">
        <v>21200</v>
      </c>
      <c r="P1686" s="29">
        <v>21200</v>
      </c>
      <c r="Q1686" s="29">
        <v>21200</v>
      </c>
      <c r="R1686" s="29">
        <v>21200</v>
      </c>
      <c r="S1686" s="29">
        <v>21200</v>
      </c>
      <c r="T1686" s="29">
        <v>21200</v>
      </c>
      <c r="U1686" s="29">
        <v>21200</v>
      </c>
    </row>
    <row r="1687" spans="1:21" x14ac:dyDescent="0.2">
      <c r="A1687" s="1">
        <v>301</v>
      </c>
      <c r="B1687" s="1">
        <v>13011010</v>
      </c>
      <c r="C1687" s="1">
        <v>56610</v>
      </c>
      <c r="D1687" s="1">
        <v>560</v>
      </c>
      <c r="F1687" s="25">
        <v>56610</v>
      </c>
      <c r="G1687" s="25" t="s">
        <v>38</v>
      </c>
      <c r="H1687" s="29">
        <v>500</v>
      </c>
      <c r="I1687" s="29">
        <v>500</v>
      </c>
      <c r="J1687" s="29">
        <v>0</v>
      </c>
      <c r="K1687" s="29">
        <v>0</v>
      </c>
      <c r="L1687" s="29">
        <v>0</v>
      </c>
      <c r="M1687" s="29">
        <v>0</v>
      </c>
      <c r="N1687" s="29">
        <v>0</v>
      </c>
      <c r="O1687" s="29">
        <v>0</v>
      </c>
      <c r="P1687" s="29">
        <v>0</v>
      </c>
      <c r="Q1687" s="29">
        <v>0</v>
      </c>
      <c r="R1687" s="29">
        <v>0</v>
      </c>
      <c r="S1687" s="29">
        <v>0</v>
      </c>
      <c r="T1687" s="29">
        <v>0</v>
      </c>
      <c r="U1687" s="29">
        <v>0</v>
      </c>
    </row>
    <row r="1688" spans="1:21" x14ac:dyDescent="0.2">
      <c r="A1688" s="1">
        <v>301</v>
      </c>
      <c r="B1688" s="1">
        <v>13011010</v>
      </c>
      <c r="C1688" s="1">
        <v>56615</v>
      </c>
      <c r="D1688" s="1">
        <v>560</v>
      </c>
      <c r="F1688" s="25">
        <v>56615</v>
      </c>
      <c r="G1688" s="25" t="s">
        <v>39</v>
      </c>
      <c r="H1688" s="29">
        <v>10000</v>
      </c>
      <c r="I1688" s="29">
        <v>10000</v>
      </c>
      <c r="J1688" s="29">
        <v>7500</v>
      </c>
      <c r="K1688" s="29">
        <v>5000</v>
      </c>
      <c r="L1688" s="29">
        <v>5000</v>
      </c>
      <c r="M1688" s="29">
        <v>5000</v>
      </c>
      <c r="N1688" s="29">
        <v>5000</v>
      </c>
      <c r="O1688" s="29">
        <v>5000</v>
      </c>
      <c r="P1688" s="29">
        <v>5000</v>
      </c>
      <c r="Q1688" s="29">
        <v>0</v>
      </c>
      <c r="R1688" s="29">
        <v>0</v>
      </c>
      <c r="S1688" s="29">
        <v>0</v>
      </c>
      <c r="T1688" s="29">
        <v>0</v>
      </c>
      <c r="U1688" s="29">
        <v>5000</v>
      </c>
    </row>
    <row r="1689" spans="1:21" x14ac:dyDescent="0.2">
      <c r="A1689" s="1">
        <v>301</v>
      </c>
      <c r="B1689" s="1">
        <v>13011010</v>
      </c>
      <c r="C1689" s="1">
        <v>56623</v>
      </c>
      <c r="D1689" s="1">
        <v>560</v>
      </c>
      <c r="F1689" s="25">
        <v>56623</v>
      </c>
      <c r="G1689" s="25" t="s">
        <v>96</v>
      </c>
      <c r="H1689" s="29">
        <v>8000</v>
      </c>
      <c r="I1689" s="29">
        <v>8000</v>
      </c>
      <c r="J1689" s="29">
        <v>5000</v>
      </c>
      <c r="K1689" s="29">
        <v>5000</v>
      </c>
      <c r="L1689" s="29">
        <v>5000</v>
      </c>
      <c r="M1689" s="29">
        <v>5000</v>
      </c>
      <c r="N1689" s="29">
        <v>5000</v>
      </c>
      <c r="O1689" s="29">
        <v>5000</v>
      </c>
      <c r="P1689" s="29">
        <v>5000</v>
      </c>
      <c r="Q1689" s="29">
        <v>5000</v>
      </c>
      <c r="R1689" s="29">
        <v>5000</v>
      </c>
      <c r="S1689" s="29">
        <v>5000</v>
      </c>
      <c r="T1689" s="29">
        <v>5000</v>
      </c>
      <c r="U1689" s="29">
        <v>5000</v>
      </c>
    </row>
    <row r="1690" spans="1:21" x14ac:dyDescent="0.2">
      <c r="A1690" s="1">
        <v>301</v>
      </c>
      <c r="B1690" s="1">
        <v>13011010</v>
      </c>
      <c r="C1690" s="1">
        <v>56652</v>
      </c>
      <c r="D1690" s="1">
        <v>560</v>
      </c>
      <c r="F1690" s="25">
        <v>56652</v>
      </c>
      <c r="G1690" s="25" t="s">
        <v>119</v>
      </c>
      <c r="H1690" s="29">
        <v>0</v>
      </c>
      <c r="I1690" s="29">
        <v>0</v>
      </c>
      <c r="J1690" s="29">
        <v>0</v>
      </c>
      <c r="K1690" s="29">
        <v>0</v>
      </c>
      <c r="L1690" s="29">
        <v>0</v>
      </c>
      <c r="M1690" s="29">
        <v>0</v>
      </c>
      <c r="N1690" s="29">
        <v>0</v>
      </c>
      <c r="O1690" s="29">
        <v>0</v>
      </c>
      <c r="P1690" s="29">
        <v>0</v>
      </c>
      <c r="Q1690" s="29">
        <v>0</v>
      </c>
      <c r="R1690" s="29">
        <v>0</v>
      </c>
      <c r="S1690" s="29">
        <v>0</v>
      </c>
      <c r="T1690" s="29">
        <v>0</v>
      </c>
      <c r="U1690" s="29">
        <v>0</v>
      </c>
    </row>
    <row r="1691" spans="1:21" x14ac:dyDescent="0.2">
      <c r="A1691" s="1">
        <v>301</v>
      </c>
      <c r="B1691" s="1">
        <v>13011010</v>
      </c>
      <c r="C1691" s="1">
        <v>56655</v>
      </c>
      <c r="D1691" s="1">
        <v>560</v>
      </c>
      <c r="F1691" s="25">
        <v>56655</v>
      </c>
      <c r="G1691" s="25" t="s">
        <v>40</v>
      </c>
      <c r="H1691" s="29">
        <v>1161</v>
      </c>
      <c r="I1691" s="29">
        <v>1161</v>
      </c>
      <c r="J1691" s="29">
        <v>1161</v>
      </c>
      <c r="K1691" s="29">
        <v>1100</v>
      </c>
      <c r="L1691" s="29">
        <v>2625</v>
      </c>
      <c r="M1691" s="29">
        <v>2625</v>
      </c>
      <c r="N1691" s="29">
        <v>2625</v>
      </c>
      <c r="O1691" s="29">
        <v>2625</v>
      </c>
      <c r="P1691" s="29">
        <v>2625</v>
      </c>
      <c r="Q1691" s="29">
        <v>2625</v>
      </c>
      <c r="R1691" s="29">
        <v>2625</v>
      </c>
      <c r="S1691" s="29">
        <v>2625</v>
      </c>
      <c r="T1691" s="29">
        <v>2625</v>
      </c>
      <c r="U1691" s="29">
        <v>2625</v>
      </c>
    </row>
    <row r="1692" spans="1:21" x14ac:dyDescent="0.2">
      <c r="A1692" s="1">
        <v>301</v>
      </c>
      <c r="B1692" s="1">
        <v>13011010</v>
      </c>
      <c r="C1692" s="1">
        <v>56656</v>
      </c>
      <c r="D1692" s="1">
        <v>560</v>
      </c>
      <c r="F1692" s="25">
        <v>56656</v>
      </c>
      <c r="G1692" s="25" t="s">
        <v>41</v>
      </c>
      <c r="H1692" s="29">
        <v>9600</v>
      </c>
      <c r="I1692" s="29">
        <v>9600</v>
      </c>
      <c r="J1692" s="29">
        <v>5000</v>
      </c>
      <c r="K1692" s="29">
        <v>5000</v>
      </c>
      <c r="L1692" s="29">
        <v>2050</v>
      </c>
      <c r="M1692" s="29">
        <v>1500</v>
      </c>
      <c r="N1692" s="29">
        <v>1500</v>
      </c>
      <c r="O1692" s="29">
        <v>1500</v>
      </c>
      <c r="P1692" s="29">
        <v>1500</v>
      </c>
      <c r="Q1692" s="29">
        <v>1500</v>
      </c>
      <c r="R1692" s="29">
        <v>1500</v>
      </c>
      <c r="S1692" s="29">
        <v>1500</v>
      </c>
      <c r="T1692" s="29">
        <v>1500</v>
      </c>
      <c r="U1692" s="29">
        <v>1500</v>
      </c>
    </row>
    <row r="1693" spans="1:21" x14ac:dyDescent="0.2">
      <c r="A1693" s="1">
        <v>301</v>
      </c>
      <c r="B1693" s="1">
        <v>13011010</v>
      </c>
      <c r="C1693" s="1">
        <v>56662</v>
      </c>
      <c r="D1693" s="1">
        <v>560</v>
      </c>
      <c r="F1693" s="25">
        <v>56662</v>
      </c>
      <c r="G1693" s="25" t="s">
        <v>42</v>
      </c>
      <c r="H1693" s="29">
        <v>2300</v>
      </c>
      <c r="I1693" s="29">
        <v>2300</v>
      </c>
      <c r="J1693" s="29">
        <v>1000</v>
      </c>
      <c r="K1693" s="29">
        <v>1000</v>
      </c>
      <c r="L1693" s="29">
        <v>1000</v>
      </c>
      <c r="M1693" s="29">
        <v>1000</v>
      </c>
      <c r="N1693" s="29">
        <v>1000</v>
      </c>
      <c r="O1693" s="29">
        <v>1000</v>
      </c>
      <c r="P1693" s="29">
        <v>1000</v>
      </c>
      <c r="Q1693" s="29">
        <v>1000</v>
      </c>
      <c r="R1693" s="29">
        <v>1000</v>
      </c>
      <c r="S1693" s="29">
        <v>1000</v>
      </c>
      <c r="T1693" s="29">
        <v>1000</v>
      </c>
      <c r="U1693" s="29">
        <v>1000</v>
      </c>
    </row>
    <row r="1694" spans="1:21" x14ac:dyDescent="0.2">
      <c r="A1694" s="1">
        <v>301</v>
      </c>
      <c r="B1694" s="1">
        <v>13011010</v>
      </c>
      <c r="C1694" s="1">
        <v>56694</v>
      </c>
      <c r="D1694" s="1">
        <v>560</v>
      </c>
      <c r="F1694" s="25">
        <v>56694</v>
      </c>
      <c r="G1694" s="25" t="s">
        <v>45</v>
      </c>
      <c r="H1694" s="29">
        <v>155370</v>
      </c>
      <c r="I1694" s="29">
        <v>155370</v>
      </c>
      <c r="J1694" s="29">
        <v>101628</v>
      </c>
      <c r="K1694" s="29">
        <v>110000</v>
      </c>
      <c r="L1694" s="29">
        <v>103998</v>
      </c>
      <c r="M1694" s="29">
        <v>91998</v>
      </c>
      <c r="N1694" s="29">
        <v>91998</v>
      </c>
      <c r="O1694" s="29">
        <v>91998</v>
      </c>
      <c r="P1694" s="29">
        <v>91998</v>
      </c>
      <c r="Q1694" s="29">
        <v>92000</v>
      </c>
      <c r="R1694" s="29">
        <v>70250</v>
      </c>
      <c r="S1694" s="29">
        <v>81012</v>
      </c>
      <c r="T1694" s="29">
        <v>81012</v>
      </c>
      <c r="U1694" s="29">
        <v>123032</v>
      </c>
    </row>
    <row r="1695" spans="1:21" x14ac:dyDescent="0.2">
      <c r="A1695" s="1">
        <v>301</v>
      </c>
      <c r="B1695" s="1">
        <v>13011010</v>
      </c>
      <c r="C1695" s="1">
        <v>56695</v>
      </c>
      <c r="D1695" s="1">
        <v>560</v>
      </c>
      <c r="F1695" s="25">
        <v>56695</v>
      </c>
      <c r="G1695" s="25" t="s">
        <v>74</v>
      </c>
      <c r="H1695" s="29">
        <v>0</v>
      </c>
      <c r="I1695" s="29">
        <v>0</v>
      </c>
      <c r="J1695" s="29">
        <v>0</v>
      </c>
      <c r="K1695" s="29">
        <v>0</v>
      </c>
      <c r="L1695" s="29">
        <v>0</v>
      </c>
      <c r="M1695" s="29">
        <v>12000</v>
      </c>
      <c r="N1695" s="29">
        <v>12000</v>
      </c>
      <c r="O1695" s="29">
        <v>12000</v>
      </c>
      <c r="P1695" s="29">
        <v>12000</v>
      </c>
      <c r="Q1695" s="29">
        <v>12000</v>
      </c>
      <c r="R1695" s="29">
        <v>83054</v>
      </c>
      <c r="S1695" s="29">
        <v>50000</v>
      </c>
      <c r="T1695" s="29">
        <v>50000</v>
      </c>
      <c r="U1695" s="29">
        <v>50000</v>
      </c>
    </row>
    <row r="1696" spans="1:21" x14ac:dyDescent="0.2">
      <c r="A1696" s="1">
        <v>301</v>
      </c>
      <c r="B1696" s="1">
        <v>13011010</v>
      </c>
      <c r="C1696" s="1">
        <v>56699</v>
      </c>
      <c r="D1696" s="1">
        <v>560</v>
      </c>
      <c r="F1696" s="25">
        <v>56699</v>
      </c>
      <c r="G1696" s="25" t="s">
        <v>79</v>
      </c>
      <c r="H1696" s="29">
        <v>0</v>
      </c>
      <c r="I1696" s="29">
        <v>0</v>
      </c>
      <c r="J1696" s="29">
        <v>0</v>
      </c>
      <c r="K1696" s="29">
        <v>0</v>
      </c>
      <c r="L1696" s="29">
        <v>0</v>
      </c>
      <c r="M1696" s="29">
        <v>0</v>
      </c>
      <c r="N1696" s="29">
        <v>0</v>
      </c>
      <c r="O1696" s="29">
        <v>0</v>
      </c>
      <c r="P1696" s="29">
        <v>0</v>
      </c>
      <c r="Q1696" s="29">
        <v>0</v>
      </c>
      <c r="R1696" s="29">
        <v>0</v>
      </c>
      <c r="S1696" s="29">
        <v>0</v>
      </c>
      <c r="T1696" s="29">
        <v>0</v>
      </c>
      <c r="U1696" s="29">
        <v>0</v>
      </c>
    </row>
    <row r="1697" spans="1:21" ht="15" thickBot="1" x14ac:dyDescent="0.25">
      <c r="A1697" s="1" t="s">
        <v>47</v>
      </c>
    </row>
    <row r="1698" spans="1:21" ht="15" thickTop="1" x14ac:dyDescent="0.2">
      <c r="A1698" s="1" t="s">
        <v>47</v>
      </c>
      <c r="B1698" s="1">
        <v>13011010</v>
      </c>
      <c r="C1698" s="31"/>
      <c r="D1698" s="31"/>
      <c r="E1698" s="31"/>
      <c r="F1698" s="32" t="s">
        <v>349</v>
      </c>
      <c r="G1698" s="32"/>
      <c r="H1698" s="33">
        <f>SUM(H1669:H1697)</f>
        <v>3359580</v>
      </c>
      <c r="I1698" s="33">
        <f t="shared" ref="I1698:S1698" si="344">SUM(I1669:I1697)</f>
        <v>3387675</v>
      </c>
      <c r="J1698" s="33">
        <f t="shared" si="344"/>
        <v>3075491</v>
      </c>
      <c r="K1698" s="33">
        <f t="shared" si="344"/>
        <v>3104445</v>
      </c>
      <c r="L1698" s="33">
        <f t="shared" si="344"/>
        <v>3176306</v>
      </c>
      <c r="M1698" s="33">
        <f t="shared" si="344"/>
        <v>3237498</v>
      </c>
      <c r="N1698" s="33">
        <f t="shared" si="344"/>
        <v>3527820</v>
      </c>
      <c r="O1698" s="33">
        <f t="shared" si="344"/>
        <v>3923735</v>
      </c>
      <c r="P1698" s="33">
        <f t="shared" si="344"/>
        <v>3821008</v>
      </c>
      <c r="Q1698" s="33">
        <f t="shared" si="344"/>
        <v>3991223</v>
      </c>
      <c r="R1698" s="33">
        <f t="shared" si="344"/>
        <v>4062007</v>
      </c>
      <c r="S1698" s="33">
        <f t="shared" si="344"/>
        <v>4112992</v>
      </c>
      <c r="T1698" s="33">
        <f t="shared" ref="T1698" si="345">SUM(T1669:T1697)</f>
        <v>4276123</v>
      </c>
      <c r="U1698" s="33">
        <f t="shared" ref="U1698" si="346">SUM(U1669:U1697)</f>
        <v>4399631</v>
      </c>
    </row>
    <row r="1700" spans="1:21" x14ac:dyDescent="0.2">
      <c r="A1700" s="1" t="s">
        <v>47</v>
      </c>
      <c r="F1700" s="27" t="s">
        <v>350</v>
      </c>
      <c r="G1700" s="1"/>
    </row>
    <row r="1701" spans="1:21" x14ac:dyDescent="0.2">
      <c r="A1701" s="1">
        <v>301</v>
      </c>
      <c r="B1701" s="1">
        <v>13013080</v>
      </c>
      <c r="C1701" s="1">
        <v>50110</v>
      </c>
      <c r="D1701" s="1">
        <v>500</v>
      </c>
      <c r="E1701" s="1" t="s">
        <v>351</v>
      </c>
      <c r="F1701" s="1">
        <v>50110</v>
      </c>
      <c r="G1701" s="1" t="s">
        <v>28</v>
      </c>
      <c r="H1701" s="29">
        <v>0</v>
      </c>
      <c r="I1701" s="29">
        <v>0</v>
      </c>
      <c r="J1701" s="29">
        <v>0</v>
      </c>
      <c r="K1701" s="29">
        <v>0</v>
      </c>
      <c r="L1701" s="29">
        <v>0</v>
      </c>
      <c r="M1701" s="29">
        <v>0</v>
      </c>
      <c r="N1701" s="29">
        <v>0</v>
      </c>
      <c r="O1701" s="29">
        <v>0</v>
      </c>
      <c r="P1701" s="29">
        <v>0</v>
      </c>
      <c r="Q1701" s="29">
        <v>0</v>
      </c>
      <c r="R1701" s="29">
        <v>0</v>
      </c>
      <c r="S1701" s="29">
        <v>0</v>
      </c>
      <c r="T1701" s="29">
        <v>0</v>
      </c>
      <c r="U1701" s="29">
        <v>0</v>
      </c>
    </row>
    <row r="1702" spans="1:21" x14ac:dyDescent="0.2">
      <c r="A1702" s="1">
        <v>301</v>
      </c>
      <c r="B1702" s="1">
        <v>13013080</v>
      </c>
      <c r="C1702" s="1">
        <v>53310</v>
      </c>
      <c r="D1702" s="1">
        <v>530</v>
      </c>
      <c r="F1702" s="1">
        <v>53310</v>
      </c>
      <c r="G1702" s="1" t="s">
        <v>70</v>
      </c>
      <c r="H1702" s="29">
        <v>0</v>
      </c>
      <c r="I1702" s="29">
        <v>0</v>
      </c>
      <c r="J1702" s="29">
        <v>0</v>
      </c>
      <c r="K1702" s="29">
        <v>0</v>
      </c>
      <c r="L1702" s="29">
        <v>0</v>
      </c>
      <c r="M1702" s="29">
        <v>0</v>
      </c>
      <c r="N1702" s="29">
        <v>0</v>
      </c>
      <c r="O1702" s="29">
        <v>0</v>
      </c>
      <c r="P1702" s="29">
        <v>0</v>
      </c>
      <c r="Q1702" s="29">
        <v>0</v>
      </c>
      <c r="R1702" s="29">
        <v>0</v>
      </c>
      <c r="S1702" s="29">
        <v>0</v>
      </c>
      <c r="T1702" s="29">
        <v>0</v>
      </c>
      <c r="U1702" s="29">
        <v>0</v>
      </c>
    </row>
    <row r="1703" spans="1:21" x14ac:dyDescent="0.2">
      <c r="A1703" s="1">
        <v>301</v>
      </c>
      <c r="B1703" s="1">
        <v>13013080</v>
      </c>
      <c r="C1703" s="1">
        <v>54411</v>
      </c>
      <c r="D1703" s="1">
        <v>540</v>
      </c>
      <c r="F1703" s="1">
        <v>54411</v>
      </c>
      <c r="G1703" s="1" t="s">
        <v>59</v>
      </c>
      <c r="H1703" s="29">
        <v>0</v>
      </c>
      <c r="I1703" s="29">
        <v>0</v>
      </c>
      <c r="J1703" s="29">
        <v>0</v>
      </c>
      <c r="K1703" s="29">
        <v>0</v>
      </c>
      <c r="L1703" s="29">
        <v>0</v>
      </c>
      <c r="M1703" s="29">
        <v>0</v>
      </c>
      <c r="N1703" s="29">
        <v>0</v>
      </c>
      <c r="O1703" s="29">
        <v>0</v>
      </c>
      <c r="P1703" s="29">
        <v>0</v>
      </c>
      <c r="Q1703" s="29">
        <v>0</v>
      </c>
      <c r="R1703" s="29">
        <v>0</v>
      </c>
      <c r="S1703" s="29">
        <v>0</v>
      </c>
      <c r="T1703" s="29">
        <v>0</v>
      </c>
      <c r="U1703" s="29">
        <v>0</v>
      </c>
    </row>
    <row r="1704" spans="1:21" x14ac:dyDescent="0.2">
      <c r="A1704" s="1">
        <v>301</v>
      </c>
      <c r="B1704" s="1">
        <v>13013080</v>
      </c>
      <c r="C1704" s="1">
        <v>55520</v>
      </c>
      <c r="D1704" s="1">
        <v>550</v>
      </c>
      <c r="F1704" s="1">
        <v>55520</v>
      </c>
      <c r="G1704" s="1" t="s">
        <v>36</v>
      </c>
      <c r="H1704" s="29">
        <v>0</v>
      </c>
      <c r="I1704" s="29">
        <v>0</v>
      </c>
      <c r="J1704" s="29">
        <v>0</v>
      </c>
      <c r="K1704" s="29">
        <v>0</v>
      </c>
      <c r="L1704" s="29">
        <v>0</v>
      </c>
      <c r="M1704" s="29">
        <v>0</v>
      </c>
      <c r="N1704" s="29">
        <v>0</v>
      </c>
      <c r="O1704" s="29">
        <v>0</v>
      </c>
      <c r="P1704" s="29">
        <v>0</v>
      </c>
      <c r="Q1704" s="29">
        <v>0</v>
      </c>
      <c r="R1704" s="29">
        <v>0</v>
      </c>
      <c r="S1704" s="29">
        <v>0</v>
      </c>
      <c r="T1704" s="29">
        <v>0</v>
      </c>
      <c r="U1704" s="29">
        <v>0</v>
      </c>
    </row>
    <row r="1705" spans="1:21" x14ac:dyDescent="0.2">
      <c r="A1705" s="1">
        <v>301</v>
      </c>
      <c r="B1705" s="1">
        <v>13013080</v>
      </c>
      <c r="C1705" s="1">
        <v>55586</v>
      </c>
      <c r="D1705" s="1">
        <v>550</v>
      </c>
      <c r="F1705" s="1">
        <v>55586</v>
      </c>
      <c r="G1705" s="1" t="s">
        <v>243</v>
      </c>
      <c r="H1705" s="29">
        <v>0</v>
      </c>
      <c r="I1705" s="29">
        <v>0</v>
      </c>
      <c r="J1705" s="29">
        <v>0</v>
      </c>
      <c r="K1705" s="29">
        <v>0</v>
      </c>
      <c r="L1705" s="29">
        <v>0</v>
      </c>
      <c r="M1705" s="29">
        <v>0</v>
      </c>
      <c r="N1705" s="29">
        <v>0</v>
      </c>
      <c r="O1705" s="29">
        <v>0</v>
      </c>
      <c r="P1705" s="29">
        <v>0</v>
      </c>
      <c r="Q1705" s="29">
        <v>0</v>
      </c>
      <c r="R1705" s="29">
        <v>0</v>
      </c>
      <c r="S1705" s="29">
        <v>0</v>
      </c>
      <c r="T1705" s="29">
        <v>0</v>
      </c>
      <c r="U1705" s="29">
        <v>0</v>
      </c>
    </row>
    <row r="1706" spans="1:21" x14ac:dyDescent="0.2">
      <c r="A1706" s="1">
        <v>301</v>
      </c>
      <c r="B1706" s="1">
        <v>13013080</v>
      </c>
      <c r="C1706" s="1">
        <v>55594</v>
      </c>
      <c r="D1706" s="1">
        <v>550</v>
      </c>
      <c r="F1706" s="1">
        <v>55594</v>
      </c>
      <c r="G1706" s="1" t="s">
        <v>104</v>
      </c>
      <c r="H1706" s="29">
        <v>0</v>
      </c>
      <c r="I1706" s="29">
        <v>0</v>
      </c>
      <c r="J1706" s="29">
        <v>0</v>
      </c>
      <c r="K1706" s="29">
        <v>0</v>
      </c>
      <c r="L1706" s="29">
        <v>0</v>
      </c>
      <c r="M1706" s="29">
        <v>0</v>
      </c>
      <c r="N1706" s="29">
        <v>0</v>
      </c>
      <c r="O1706" s="29">
        <v>0</v>
      </c>
      <c r="P1706" s="29">
        <v>0</v>
      </c>
      <c r="Q1706" s="29">
        <v>0</v>
      </c>
      <c r="R1706" s="29">
        <v>0</v>
      </c>
      <c r="S1706" s="29">
        <v>0</v>
      </c>
      <c r="T1706" s="29">
        <v>0</v>
      </c>
      <c r="U1706" s="29">
        <v>0</v>
      </c>
    </row>
    <row r="1707" spans="1:21" x14ac:dyDescent="0.2">
      <c r="A1707" s="1">
        <v>301</v>
      </c>
      <c r="B1707" s="1">
        <v>13013080</v>
      </c>
      <c r="C1707" s="1">
        <v>56615</v>
      </c>
      <c r="D1707" s="1">
        <v>560</v>
      </c>
      <c r="F1707" s="1">
        <v>56615</v>
      </c>
      <c r="G1707" s="1" t="s">
        <v>39</v>
      </c>
      <c r="H1707" s="29">
        <v>0</v>
      </c>
      <c r="I1707" s="29">
        <v>0</v>
      </c>
      <c r="J1707" s="29">
        <v>0</v>
      </c>
      <c r="K1707" s="29">
        <v>0</v>
      </c>
      <c r="L1707" s="29">
        <v>0</v>
      </c>
      <c r="M1707" s="29">
        <v>0</v>
      </c>
      <c r="N1707" s="29">
        <v>0</v>
      </c>
      <c r="O1707" s="29">
        <v>0</v>
      </c>
      <c r="P1707" s="29">
        <v>0</v>
      </c>
      <c r="Q1707" s="29">
        <v>0</v>
      </c>
      <c r="R1707" s="29">
        <v>0</v>
      </c>
      <c r="S1707" s="29">
        <v>0</v>
      </c>
      <c r="T1707" s="29">
        <v>0</v>
      </c>
      <c r="U1707" s="29">
        <v>0</v>
      </c>
    </row>
    <row r="1708" spans="1:21" x14ac:dyDescent="0.2">
      <c r="A1708" s="1">
        <v>301</v>
      </c>
      <c r="B1708" s="1">
        <v>13013080</v>
      </c>
      <c r="C1708" s="1">
        <v>56623</v>
      </c>
      <c r="D1708" s="1">
        <v>560</v>
      </c>
      <c r="F1708" s="1">
        <v>56623</v>
      </c>
      <c r="G1708" s="1" t="s">
        <v>96</v>
      </c>
      <c r="H1708" s="29">
        <v>0</v>
      </c>
      <c r="I1708" s="29">
        <v>0</v>
      </c>
      <c r="J1708" s="29">
        <v>0</v>
      </c>
      <c r="K1708" s="29">
        <v>0</v>
      </c>
      <c r="L1708" s="29">
        <v>0</v>
      </c>
      <c r="M1708" s="29">
        <v>0</v>
      </c>
      <c r="N1708" s="29">
        <v>0</v>
      </c>
      <c r="O1708" s="29">
        <v>0</v>
      </c>
      <c r="P1708" s="29">
        <v>0</v>
      </c>
      <c r="Q1708" s="29">
        <v>0</v>
      </c>
      <c r="R1708" s="29">
        <v>0</v>
      </c>
      <c r="S1708" s="29">
        <v>0</v>
      </c>
      <c r="T1708" s="29">
        <v>0</v>
      </c>
      <c r="U1708" s="29">
        <v>0</v>
      </c>
    </row>
    <row r="1709" spans="1:21" x14ac:dyDescent="0.2">
      <c r="A1709" s="1">
        <v>301</v>
      </c>
      <c r="B1709" s="1">
        <v>13013080</v>
      </c>
      <c r="C1709" s="1">
        <v>56656</v>
      </c>
      <c r="D1709" s="1">
        <v>560</v>
      </c>
      <c r="F1709" s="1">
        <v>56656</v>
      </c>
      <c r="G1709" s="1" t="s">
        <v>41</v>
      </c>
      <c r="H1709" s="29">
        <v>0</v>
      </c>
      <c r="I1709" s="29">
        <v>0</v>
      </c>
      <c r="J1709" s="29">
        <v>0</v>
      </c>
      <c r="K1709" s="29">
        <v>0</v>
      </c>
      <c r="L1709" s="29">
        <v>0</v>
      </c>
      <c r="M1709" s="29">
        <v>0</v>
      </c>
      <c r="N1709" s="29">
        <v>0</v>
      </c>
      <c r="O1709" s="29">
        <v>0</v>
      </c>
      <c r="P1709" s="29">
        <v>0</v>
      </c>
      <c r="Q1709" s="29">
        <v>0</v>
      </c>
      <c r="R1709" s="29">
        <v>0</v>
      </c>
      <c r="S1709" s="29">
        <v>0</v>
      </c>
      <c r="T1709" s="29">
        <v>0</v>
      </c>
      <c r="U1709" s="29">
        <v>0</v>
      </c>
    </row>
    <row r="1710" spans="1:21" x14ac:dyDescent="0.2">
      <c r="A1710" s="1">
        <v>301</v>
      </c>
      <c r="B1710" s="1">
        <v>13013080</v>
      </c>
      <c r="C1710" s="1">
        <v>56662</v>
      </c>
      <c r="D1710" s="1">
        <v>560</v>
      </c>
      <c r="F1710" s="1">
        <v>56662</v>
      </c>
      <c r="G1710" s="1" t="s">
        <v>42</v>
      </c>
      <c r="H1710" s="29">
        <v>0</v>
      </c>
      <c r="I1710" s="29">
        <v>0</v>
      </c>
      <c r="J1710" s="29">
        <v>0</v>
      </c>
      <c r="K1710" s="29">
        <v>0</v>
      </c>
      <c r="L1710" s="29">
        <v>0</v>
      </c>
      <c r="M1710" s="29">
        <v>0</v>
      </c>
      <c r="N1710" s="29">
        <v>0</v>
      </c>
      <c r="O1710" s="29">
        <v>0</v>
      </c>
      <c r="P1710" s="29">
        <v>0</v>
      </c>
      <c r="Q1710" s="29">
        <v>0</v>
      </c>
      <c r="R1710" s="29">
        <v>0</v>
      </c>
      <c r="S1710" s="29">
        <v>0</v>
      </c>
      <c r="T1710" s="29">
        <v>0</v>
      </c>
      <c r="U1710" s="29">
        <v>0</v>
      </c>
    </row>
    <row r="1711" spans="1:21" x14ac:dyDescent="0.2">
      <c r="A1711" s="1">
        <v>301</v>
      </c>
      <c r="B1711" s="1">
        <v>13013080</v>
      </c>
      <c r="C1711" s="1">
        <v>56694</v>
      </c>
      <c r="D1711" s="1">
        <v>560</v>
      </c>
      <c r="F1711" s="1">
        <v>56694</v>
      </c>
      <c r="G1711" s="1" t="s">
        <v>45</v>
      </c>
      <c r="H1711" s="29">
        <v>0</v>
      </c>
      <c r="I1711" s="29">
        <v>0</v>
      </c>
      <c r="J1711" s="29">
        <v>0</v>
      </c>
      <c r="K1711" s="29">
        <v>0</v>
      </c>
      <c r="L1711" s="29">
        <v>0</v>
      </c>
      <c r="M1711" s="29">
        <v>0</v>
      </c>
      <c r="N1711" s="29">
        <v>0</v>
      </c>
      <c r="O1711" s="29">
        <v>0</v>
      </c>
      <c r="P1711" s="29">
        <v>0</v>
      </c>
      <c r="Q1711" s="29">
        <v>0</v>
      </c>
      <c r="R1711" s="29">
        <v>0</v>
      </c>
      <c r="S1711" s="29">
        <v>0</v>
      </c>
      <c r="T1711" s="29">
        <v>0</v>
      </c>
      <c r="U1711" s="29">
        <v>0</v>
      </c>
    </row>
    <row r="1712" spans="1:21" ht="15" thickBot="1" x14ac:dyDescent="0.25">
      <c r="A1712" s="1" t="s">
        <v>47</v>
      </c>
      <c r="F1712" s="1"/>
      <c r="G1712" s="1"/>
    </row>
    <row r="1713" spans="1:21" ht="15" thickTop="1" x14ac:dyDescent="0.2">
      <c r="A1713" s="1" t="s">
        <v>47</v>
      </c>
      <c r="B1713" s="1">
        <v>13013080</v>
      </c>
      <c r="C1713" s="31"/>
      <c r="D1713" s="31"/>
      <c r="E1713" s="31" t="s">
        <v>352</v>
      </c>
      <c r="F1713" s="31" t="s">
        <v>353</v>
      </c>
      <c r="G1713" s="31"/>
      <c r="H1713" s="33">
        <f>SUM(H1701:H1712)</f>
        <v>0</v>
      </c>
      <c r="I1713" s="33">
        <f t="shared" ref="I1713:S1713" si="347">SUM(I1701:I1712)</f>
        <v>0</v>
      </c>
      <c r="J1713" s="33">
        <f t="shared" si="347"/>
        <v>0</v>
      </c>
      <c r="K1713" s="33">
        <f t="shared" si="347"/>
        <v>0</v>
      </c>
      <c r="L1713" s="33">
        <f t="shared" si="347"/>
        <v>0</v>
      </c>
      <c r="M1713" s="33">
        <f t="shared" si="347"/>
        <v>0</v>
      </c>
      <c r="N1713" s="33">
        <f t="shared" si="347"/>
        <v>0</v>
      </c>
      <c r="O1713" s="33">
        <f t="shared" si="347"/>
        <v>0</v>
      </c>
      <c r="P1713" s="33">
        <f t="shared" si="347"/>
        <v>0</v>
      </c>
      <c r="Q1713" s="33">
        <f t="shared" si="347"/>
        <v>0</v>
      </c>
      <c r="R1713" s="33">
        <f t="shared" si="347"/>
        <v>0</v>
      </c>
      <c r="S1713" s="33">
        <f t="shared" si="347"/>
        <v>0</v>
      </c>
      <c r="T1713" s="33">
        <f t="shared" ref="T1713" si="348">SUM(T1701:T1712)</f>
        <v>0</v>
      </c>
      <c r="U1713" s="33">
        <f t="shared" ref="U1713" si="349">SUM(U1701:U1712)</f>
        <v>0</v>
      </c>
    </row>
    <row r="1714" spans="1:21" x14ac:dyDescent="0.2">
      <c r="F1714" s="1"/>
      <c r="G1714" s="1"/>
    </row>
    <row r="1715" spans="1:21" x14ac:dyDescent="0.2">
      <c r="A1715" s="1" t="s">
        <v>47</v>
      </c>
      <c r="F1715" s="27" t="s">
        <v>354</v>
      </c>
      <c r="G1715" s="1"/>
    </row>
    <row r="1716" spans="1:21" x14ac:dyDescent="0.2">
      <c r="A1716" s="1">
        <v>301</v>
      </c>
      <c r="B1716" s="1">
        <v>13013090</v>
      </c>
      <c r="C1716" s="1">
        <v>50110</v>
      </c>
      <c r="D1716" s="1">
        <v>500</v>
      </c>
      <c r="E1716" s="1" t="s">
        <v>355</v>
      </c>
      <c r="F1716" s="1">
        <v>50110</v>
      </c>
      <c r="G1716" s="1" t="s">
        <v>28</v>
      </c>
      <c r="H1716" s="29">
        <v>0</v>
      </c>
      <c r="I1716" s="29">
        <v>0</v>
      </c>
      <c r="J1716" s="29">
        <v>0</v>
      </c>
      <c r="K1716" s="29">
        <v>0</v>
      </c>
      <c r="L1716" s="29">
        <v>0</v>
      </c>
      <c r="M1716" s="29">
        <v>0</v>
      </c>
      <c r="N1716" s="29">
        <v>0</v>
      </c>
      <c r="O1716" s="29">
        <v>0</v>
      </c>
      <c r="P1716" s="29">
        <v>0</v>
      </c>
      <c r="Q1716" s="29">
        <v>0</v>
      </c>
      <c r="R1716" s="29">
        <v>0</v>
      </c>
      <c r="S1716" s="29">
        <v>0</v>
      </c>
      <c r="T1716" s="29">
        <v>0</v>
      </c>
      <c r="U1716" s="29">
        <v>0</v>
      </c>
    </row>
    <row r="1717" spans="1:21" x14ac:dyDescent="0.2">
      <c r="A1717" s="1">
        <v>301</v>
      </c>
      <c r="B1717" s="1">
        <v>13013090</v>
      </c>
      <c r="C1717" s="1">
        <v>56694</v>
      </c>
      <c r="D1717" s="1">
        <v>560</v>
      </c>
      <c r="F1717" s="1">
        <v>56694</v>
      </c>
      <c r="G1717" s="1" t="s">
        <v>45</v>
      </c>
      <c r="H1717" s="29">
        <v>0</v>
      </c>
      <c r="I1717" s="29">
        <v>0</v>
      </c>
      <c r="J1717" s="29">
        <v>0</v>
      </c>
      <c r="K1717" s="29">
        <v>0</v>
      </c>
      <c r="L1717" s="29">
        <v>0</v>
      </c>
      <c r="M1717" s="29">
        <v>0</v>
      </c>
      <c r="N1717" s="29">
        <v>0</v>
      </c>
      <c r="O1717" s="29">
        <v>0</v>
      </c>
      <c r="P1717" s="29">
        <v>0</v>
      </c>
      <c r="Q1717" s="29">
        <v>0</v>
      </c>
      <c r="R1717" s="29">
        <v>0</v>
      </c>
      <c r="S1717" s="29">
        <v>0</v>
      </c>
      <c r="T1717" s="29">
        <v>0</v>
      </c>
      <c r="U1717" s="29">
        <v>0</v>
      </c>
    </row>
    <row r="1718" spans="1:21" ht="15" thickBot="1" x14ac:dyDescent="0.25">
      <c r="A1718" s="1" t="s">
        <v>47</v>
      </c>
      <c r="F1718" s="1"/>
      <c r="G1718" s="1"/>
    </row>
    <row r="1719" spans="1:21" ht="15" thickTop="1" x14ac:dyDescent="0.2">
      <c r="A1719" s="1" t="s">
        <v>47</v>
      </c>
      <c r="B1719" s="1">
        <v>13013090</v>
      </c>
      <c r="C1719" s="31"/>
      <c r="D1719" s="31"/>
      <c r="E1719" s="31" t="s">
        <v>356</v>
      </c>
      <c r="F1719" s="31" t="s">
        <v>357</v>
      </c>
      <c r="G1719" s="31"/>
      <c r="H1719" s="33">
        <f>SUM(H1716:H1718)</f>
        <v>0</v>
      </c>
      <c r="I1719" s="33">
        <f t="shared" ref="I1719:S1719" si="350">SUM(I1716:I1718)</f>
        <v>0</v>
      </c>
      <c r="J1719" s="33">
        <f t="shared" si="350"/>
        <v>0</v>
      </c>
      <c r="K1719" s="33">
        <f t="shared" si="350"/>
        <v>0</v>
      </c>
      <c r="L1719" s="33">
        <f t="shared" si="350"/>
        <v>0</v>
      </c>
      <c r="M1719" s="33">
        <f t="shared" si="350"/>
        <v>0</v>
      </c>
      <c r="N1719" s="33">
        <f t="shared" si="350"/>
        <v>0</v>
      </c>
      <c r="O1719" s="33">
        <f t="shared" si="350"/>
        <v>0</v>
      </c>
      <c r="P1719" s="33">
        <f t="shared" si="350"/>
        <v>0</v>
      </c>
      <c r="Q1719" s="33">
        <f t="shared" si="350"/>
        <v>0</v>
      </c>
      <c r="R1719" s="33">
        <f t="shared" si="350"/>
        <v>0</v>
      </c>
      <c r="S1719" s="33">
        <f t="shared" si="350"/>
        <v>0</v>
      </c>
      <c r="T1719" s="33">
        <f t="shared" ref="T1719" si="351">SUM(T1716:T1718)</f>
        <v>0</v>
      </c>
      <c r="U1719" s="33">
        <f t="shared" ref="U1719" si="352">SUM(U1716:U1718)</f>
        <v>0</v>
      </c>
    </row>
    <row r="1720" spans="1:21" x14ac:dyDescent="0.2">
      <c r="F1720" s="1"/>
      <c r="G1720" s="1"/>
    </row>
    <row r="1721" spans="1:21" x14ac:dyDescent="0.2">
      <c r="A1721" s="1" t="s">
        <v>47</v>
      </c>
      <c r="F1721" s="27" t="s">
        <v>358</v>
      </c>
      <c r="G1721" s="1"/>
    </row>
    <row r="1722" spans="1:21" x14ac:dyDescent="0.2">
      <c r="A1722" s="1">
        <v>301</v>
      </c>
      <c r="B1722" s="1">
        <v>13013100</v>
      </c>
      <c r="C1722" s="1">
        <v>50110</v>
      </c>
      <c r="D1722" s="1">
        <v>500</v>
      </c>
      <c r="E1722" s="1" t="s">
        <v>359</v>
      </c>
      <c r="F1722" s="1">
        <v>50110</v>
      </c>
      <c r="G1722" s="1" t="s">
        <v>28</v>
      </c>
      <c r="H1722" s="29">
        <v>0</v>
      </c>
      <c r="I1722" s="29">
        <v>0</v>
      </c>
      <c r="J1722" s="29">
        <v>0</v>
      </c>
      <c r="K1722" s="29">
        <v>0</v>
      </c>
      <c r="L1722" s="29">
        <v>0</v>
      </c>
      <c r="M1722" s="29">
        <v>0</v>
      </c>
      <c r="N1722" s="29">
        <v>0</v>
      </c>
      <c r="O1722" s="29">
        <v>0</v>
      </c>
      <c r="P1722" s="29">
        <v>0</v>
      </c>
      <c r="Q1722" s="29">
        <v>0</v>
      </c>
      <c r="R1722" s="29">
        <v>0</v>
      </c>
      <c r="S1722" s="29">
        <v>0</v>
      </c>
      <c r="T1722" s="29">
        <v>0</v>
      </c>
      <c r="U1722" s="29">
        <v>0</v>
      </c>
    </row>
    <row r="1723" spans="1:21" x14ac:dyDescent="0.2">
      <c r="A1723" s="1">
        <v>301</v>
      </c>
      <c r="B1723" s="1">
        <v>13013100</v>
      </c>
      <c r="C1723" s="1">
        <v>50132</v>
      </c>
      <c r="D1723" s="1">
        <v>502</v>
      </c>
      <c r="F1723" s="1">
        <v>50132</v>
      </c>
      <c r="G1723" s="1" t="s">
        <v>31</v>
      </c>
      <c r="H1723" s="29">
        <v>0</v>
      </c>
      <c r="I1723" s="29">
        <v>0</v>
      </c>
      <c r="J1723" s="29">
        <v>0</v>
      </c>
      <c r="K1723" s="29">
        <v>0</v>
      </c>
      <c r="L1723" s="29">
        <v>0</v>
      </c>
      <c r="M1723" s="29">
        <v>0</v>
      </c>
      <c r="N1723" s="29">
        <v>0</v>
      </c>
      <c r="O1723" s="29">
        <v>0</v>
      </c>
      <c r="P1723" s="29">
        <v>0</v>
      </c>
      <c r="Q1723" s="29">
        <v>0</v>
      </c>
      <c r="R1723" s="29">
        <v>0</v>
      </c>
      <c r="S1723" s="29">
        <v>0</v>
      </c>
      <c r="T1723" s="29">
        <v>0</v>
      </c>
      <c r="U1723" s="29">
        <v>0</v>
      </c>
    </row>
    <row r="1724" spans="1:21" x14ac:dyDescent="0.2">
      <c r="A1724" s="1">
        <v>301</v>
      </c>
      <c r="B1724" s="1">
        <v>13013100</v>
      </c>
      <c r="C1724" s="1">
        <v>55594</v>
      </c>
      <c r="D1724" s="1">
        <v>550</v>
      </c>
      <c r="F1724" s="1">
        <v>55594</v>
      </c>
      <c r="G1724" s="1" t="s">
        <v>104</v>
      </c>
      <c r="H1724" s="29">
        <v>0</v>
      </c>
      <c r="I1724" s="29">
        <v>0</v>
      </c>
      <c r="J1724" s="29">
        <v>0</v>
      </c>
      <c r="K1724" s="29">
        <v>0</v>
      </c>
      <c r="L1724" s="29">
        <v>0</v>
      </c>
      <c r="M1724" s="29">
        <v>0</v>
      </c>
      <c r="N1724" s="29">
        <v>0</v>
      </c>
      <c r="O1724" s="29">
        <v>0</v>
      </c>
      <c r="P1724" s="29">
        <v>0</v>
      </c>
      <c r="Q1724" s="29">
        <v>0</v>
      </c>
      <c r="R1724" s="29">
        <v>0</v>
      </c>
      <c r="S1724" s="29">
        <v>0</v>
      </c>
      <c r="T1724" s="29">
        <v>0</v>
      </c>
      <c r="U1724" s="29">
        <v>0</v>
      </c>
    </row>
    <row r="1725" spans="1:21" x14ac:dyDescent="0.2">
      <c r="A1725" s="1">
        <v>301</v>
      </c>
      <c r="B1725" s="1">
        <v>13013100</v>
      </c>
      <c r="C1725" s="1">
        <v>56655</v>
      </c>
      <c r="D1725" s="1">
        <v>560</v>
      </c>
      <c r="F1725" s="1">
        <v>56655</v>
      </c>
      <c r="G1725" s="1" t="s">
        <v>40</v>
      </c>
      <c r="H1725" s="29">
        <v>0</v>
      </c>
      <c r="I1725" s="29">
        <v>0</v>
      </c>
      <c r="J1725" s="29">
        <v>0</v>
      </c>
      <c r="K1725" s="29">
        <v>0</v>
      </c>
      <c r="L1725" s="29">
        <v>0</v>
      </c>
      <c r="M1725" s="29">
        <v>0</v>
      </c>
      <c r="N1725" s="29">
        <v>0</v>
      </c>
      <c r="O1725" s="29">
        <v>0</v>
      </c>
      <c r="P1725" s="29">
        <v>0</v>
      </c>
      <c r="Q1725" s="29">
        <v>0</v>
      </c>
      <c r="R1725" s="29">
        <v>0</v>
      </c>
      <c r="S1725" s="29">
        <v>0</v>
      </c>
      <c r="T1725" s="29">
        <v>0</v>
      </c>
      <c r="U1725" s="29">
        <v>0</v>
      </c>
    </row>
    <row r="1726" spans="1:21" x14ac:dyDescent="0.2">
      <c r="A1726" s="1">
        <v>301</v>
      </c>
      <c r="B1726" s="1">
        <v>13013100</v>
      </c>
      <c r="C1726" s="1">
        <v>56656</v>
      </c>
      <c r="D1726" s="1">
        <v>560</v>
      </c>
      <c r="F1726" s="1">
        <v>56656</v>
      </c>
      <c r="G1726" s="1" t="s">
        <v>41</v>
      </c>
      <c r="H1726" s="29">
        <v>0</v>
      </c>
      <c r="I1726" s="29">
        <v>0</v>
      </c>
      <c r="J1726" s="29">
        <v>0</v>
      </c>
      <c r="K1726" s="29">
        <v>0</v>
      </c>
      <c r="L1726" s="29">
        <v>0</v>
      </c>
      <c r="M1726" s="29">
        <v>0</v>
      </c>
      <c r="N1726" s="29">
        <v>0</v>
      </c>
      <c r="O1726" s="29">
        <v>0</v>
      </c>
      <c r="P1726" s="29">
        <v>0</v>
      </c>
      <c r="Q1726" s="29">
        <v>0</v>
      </c>
      <c r="R1726" s="29">
        <v>0</v>
      </c>
      <c r="S1726" s="29">
        <v>0</v>
      </c>
      <c r="T1726" s="29">
        <v>0</v>
      </c>
      <c r="U1726" s="29">
        <v>0</v>
      </c>
    </row>
    <row r="1727" spans="1:21" x14ac:dyDescent="0.2">
      <c r="A1727" s="1">
        <v>301</v>
      </c>
      <c r="B1727" s="1">
        <v>13013100</v>
      </c>
      <c r="C1727" s="1">
        <v>56694</v>
      </c>
      <c r="D1727" s="1">
        <v>560</v>
      </c>
      <c r="F1727" s="1">
        <v>56694</v>
      </c>
      <c r="G1727" s="1" t="s">
        <v>45</v>
      </c>
      <c r="H1727" s="29">
        <v>0</v>
      </c>
      <c r="I1727" s="29">
        <v>0</v>
      </c>
      <c r="J1727" s="29">
        <v>0</v>
      </c>
      <c r="K1727" s="29">
        <v>0</v>
      </c>
      <c r="L1727" s="29">
        <v>0</v>
      </c>
      <c r="M1727" s="29">
        <v>0</v>
      </c>
      <c r="N1727" s="29">
        <v>0</v>
      </c>
      <c r="O1727" s="29">
        <v>0</v>
      </c>
      <c r="P1727" s="29">
        <v>0</v>
      </c>
      <c r="Q1727" s="29">
        <v>0</v>
      </c>
      <c r="R1727" s="29">
        <v>0</v>
      </c>
      <c r="S1727" s="29">
        <v>0</v>
      </c>
      <c r="T1727" s="29">
        <v>0</v>
      </c>
      <c r="U1727" s="29">
        <v>0</v>
      </c>
    </row>
    <row r="1728" spans="1:21" ht="15" thickBot="1" x14ac:dyDescent="0.25">
      <c r="A1728" s="1" t="s">
        <v>47</v>
      </c>
      <c r="F1728" s="1"/>
      <c r="G1728" s="1"/>
    </row>
    <row r="1729" spans="1:21" ht="15" thickTop="1" x14ac:dyDescent="0.2">
      <c r="A1729" s="1" t="s">
        <v>47</v>
      </c>
      <c r="B1729" s="1">
        <v>13013100</v>
      </c>
      <c r="C1729" s="31"/>
      <c r="D1729" s="31"/>
      <c r="E1729" s="31" t="s">
        <v>360</v>
      </c>
      <c r="F1729" s="31" t="s">
        <v>361</v>
      </c>
      <c r="G1729" s="31"/>
      <c r="H1729" s="33">
        <f>SUM(H1722:H1728)</f>
        <v>0</v>
      </c>
      <c r="I1729" s="33">
        <f t="shared" ref="I1729:S1729" si="353">SUM(I1722:I1728)</f>
        <v>0</v>
      </c>
      <c r="J1729" s="33">
        <f t="shared" si="353"/>
        <v>0</v>
      </c>
      <c r="K1729" s="33">
        <f t="shared" si="353"/>
        <v>0</v>
      </c>
      <c r="L1729" s="33">
        <f t="shared" si="353"/>
        <v>0</v>
      </c>
      <c r="M1729" s="33">
        <f t="shared" si="353"/>
        <v>0</v>
      </c>
      <c r="N1729" s="33">
        <f t="shared" si="353"/>
        <v>0</v>
      </c>
      <c r="O1729" s="33">
        <f t="shared" si="353"/>
        <v>0</v>
      </c>
      <c r="P1729" s="33">
        <f t="shared" si="353"/>
        <v>0</v>
      </c>
      <c r="Q1729" s="33">
        <f t="shared" si="353"/>
        <v>0</v>
      </c>
      <c r="R1729" s="33">
        <f t="shared" si="353"/>
        <v>0</v>
      </c>
      <c r="S1729" s="33">
        <f t="shared" si="353"/>
        <v>0</v>
      </c>
      <c r="T1729" s="33">
        <f t="shared" ref="T1729" si="354">SUM(T1722:T1728)</f>
        <v>0</v>
      </c>
      <c r="U1729" s="33">
        <f t="shared" ref="U1729" si="355">SUM(U1722:U1728)</f>
        <v>0</v>
      </c>
    </row>
    <row r="1730" spans="1:21" x14ac:dyDescent="0.2">
      <c r="F1730" s="1"/>
      <c r="G1730" s="1"/>
    </row>
    <row r="1731" spans="1:21" x14ac:dyDescent="0.2">
      <c r="A1731" s="1" t="s">
        <v>47</v>
      </c>
      <c r="F1731" s="27" t="s">
        <v>362</v>
      </c>
      <c r="G1731" s="1"/>
    </row>
    <row r="1732" spans="1:21" x14ac:dyDescent="0.2">
      <c r="A1732" s="1">
        <v>301</v>
      </c>
      <c r="B1732" s="1">
        <v>13013110</v>
      </c>
      <c r="C1732" s="1">
        <v>50110</v>
      </c>
      <c r="D1732" s="1">
        <v>500</v>
      </c>
      <c r="E1732" s="1" t="s">
        <v>363</v>
      </c>
      <c r="F1732" s="1">
        <v>50110</v>
      </c>
      <c r="G1732" s="1" t="s">
        <v>28</v>
      </c>
      <c r="H1732" s="29">
        <v>0</v>
      </c>
      <c r="I1732" s="29">
        <v>0</v>
      </c>
      <c r="J1732" s="29">
        <v>0</v>
      </c>
      <c r="K1732" s="29">
        <v>0</v>
      </c>
      <c r="L1732" s="29">
        <v>0</v>
      </c>
      <c r="M1732" s="29">
        <v>0</v>
      </c>
      <c r="N1732" s="29">
        <v>0</v>
      </c>
      <c r="O1732" s="29">
        <v>0</v>
      </c>
      <c r="P1732" s="29">
        <v>0</v>
      </c>
      <c r="Q1732" s="29">
        <v>0</v>
      </c>
      <c r="R1732" s="29">
        <v>0</v>
      </c>
      <c r="S1732" s="29">
        <v>0</v>
      </c>
      <c r="T1732" s="29">
        <v>0</v>
      </c>
      <c r="U1732" s="29">
        <v>0</v>
      </c>
    </row>
    <row r="1733" spans="1:21" x14ac:dyDescent="0.2">
      <c r="A1733" s="1">
        <v>301</v>
      </c>
      <c r="B1733" s="1">
        <v>13013110</v>
      </c>
      <c r="C1733" s="1">
        <v>50130</v>
      </c>
      <c r="D1733" s="1">
        <v>501</v>
      </c>
      <c r="F1733" s="1">
        <v>50130</v>
      </c>
      <c r="G1733" s="1" t="s">
        <v>30</v>
      </c>
      <c r="H1733" s="29">
        <v>0</v>
      </c>
      <c r="I1733" s="29">
        <v>0</v>
      </c>
      <c r="J1733" s="29">
        <v>0</v>
      </c>
      <c r="K1733" s="29">
        <v>0</v>
      </c>
      <c r="L1733" s="29">
        <v>0</v>
      </c>
      <c r="M1733" s="29">
        <v>0</v>
      </c>
      <c r="N1733" s="29">
        <v>0</v>
      </c>
      <c r="O1733" s="29">
        <v>0</v>
      </c>
      <c r="P1733" s="29">
        <v>0</v>
      </c>
      <c r="Q1733" s="29">
        <v>0</v>
      </c>
      <c r="R1733" s="29">
        <v>0</v>
      </c>
      <c r="S1733" s="29">
        <v>0</v>
      </c>
      <c r="T1733" s="29">
        <v>0</v>
      </c>
      <c r="U1733" s="29">
        <v>0</v>
      </c>
    </row>
    <row r="1734" spans="1:21" x14ac:dyDescent="0.2">
      <c r="A1734" s="1">
        <v>301</v>
      </c>
      <c r="B1734" s="1">
        <v>13013110</v>
      </c>
      <c r="C1734" s="1">
        <v>50132</v>
      </c>
      <c r="D1734" s="1">
        <v>502</v>
      </c>
      <c r="F1734" s="1">
        <v>50132</v>
      </c>
      <c r="G1734" s="1" t="s">
        <v>31</v>
      </c>
      <c r="H1734" s="29">
        <v>0</v>
      </c>
      <c r="I1734" s="29">
        <v>0</v>
      </c>
      <c r="J1734" s="29">
        <v>0</v>
      </c>
      <c r="K1734" s="29">
        <v>0</v>
      </c>
      <c r="L1734" s="29">
        <v>0</v>
      </c>
      <c r="M1734" s="29">
        <v>0</v>
      </c>
      <c r="N1734" s="29">
        <v>0</v>
      </c>
      <c r="O1734" s="29">
        <v>0</v>
      </c>
      <c r="P1734" s="29">
        <v>0</v>
      </c>
      <c r="Q1734" s="29">
        <v>0</v>
      </c>
      <c r="R1734" s="29">
        <v>0</v>
      </c>
      <c r="S1734" s="29">
        <v>0</v>
      </c>
      <c r="T1734" s="29">
        <v>0</v>
      </c>
      <c r="U1734" s="29">
        <v>0</v>
      </c>
    </row>
    <row r="1735" spans="1:21" x14ac:dyDescent="0.2">
      <c r="A1735" s="1">
        <v>301</v>
      </c>
      <c r="B1735" s="1">
        <v>13013110</v>
      </c>
      <c r="C1735" s="1">
        <v>50170</v>
      </c>
      <c r="D1735" s="1">
        <v>502</v>
      </c>
      <c r="F1735" s="1">
        <v>50170</v>
      </c>
      <c r="G1735" s="1" t="s">
        <v>148</v>
      </c>
      <c r="H1735" s="29">
        <v>0</v>
      </c>
      <c r="I1735" s="29">
        <v>0</v>
      </c>
      <c r="J1735" s="29">
        <v>0</v>
      </c>
      <c r="K1735" s="29">
        <v>0</v>
      </c>
      <c r="L1735" s="29">
        <v>0</v>
      </c>
      <c r="M1735" s="29">
        <v>0</v>
      </c>
      <c r="N1735" s="29">
        <v>0</v>
      </c>
      <c r="O1735" s="29">
        <v>0</v>
      </c>
      <c r="P1735" s="29">
        <v>0</v>
      </c>
      <c r="Q1735" s="29">
        <v>0</v>
      </c>
      <c r="R1735" s="29">
        <v>0</v>
      </c>
      <c r="S1735" s="29">
        <v>0</v>
      </c>
      <c r="T1735" s="29">
        <v>0</v>
      </c>
      <c r="U1735" s="29">
        <v>0</v>
      </c>
    </row>
    <row r="1736" spans="1:21" x14ac:dyDescent="0.2">
      <c r="A1736" s="1">
        <v>301</v>
      </c>
      <c r="B1736" s="1">
        <v>13013110</v>
      </c>
      <c r="C1736" s="1">
        <v>53350</v>
      </c>
      <c r="D1736" s="1">
        <v>530</v>
      </c>
      <c r="F1736" s="1">
        <v>53350</v>
      </c>
      <c r="G1736" s="1" t="s">
        <v>34</v>
      </c>
      <c r="H1736" s="29">
        <v>0</v>
      </c>
      <c r="I1736" s="29">
        <v>0</v>
      </c>
      <c r="J1736" s="29">
        <v>0</v>
      </c>
      <c r="K1736" s="29">
        <v>0</v>
      </c>
      <c r="L1736" s="29">
        <v>0</v>
      </c>
      <c r="M1736" s="29">
        <v>0</v>
      </c>
      <c r="N1736" s="29">
        <v>0</v>
      </c>
      <c r="O1736" s="29">
        <v>0</v>
      </c>
      <c r="P1736" s="29">
        <v>0</v>
      </c>
      <c r="Q1736" s="29">
        <v>0</v>
      </c>
      <c r="R1736" s="29">
        <v>0</v>
      </c>
      <c r="S1736" s="29">
        <v>0</v>
      </c>
      <c r="T1736" s="29">
        <v>0</v>
      </c>
      <c r="U1736" s="29">
        <v>0</v>
      </c>
    </row>
    <row r="1737" spans="1:21" x14ac:dyDescent="0.2">
      <c r="A1737" s="1">
        <v>301</v>
      </c>
      <c r="B1737" s="1">
        <v>13013110</v>
      </c>
      <c r="C1737" s="1">
        <v>54482</v>
      </c>
      <c r="D1737" s="1">
        <v>540</v>
      </c>
      <c r="F1737" s="1">
        <v>54482</v>
      </c>
      <c r="G1737" s="1" t="s">
        <v>237</v>
      </c>
      <c r="H1737" s="29">
        <v>0</v>
      </c>
      <c r="I1737" s="29">
        <v>0</v>
      </c>
      <c r="J1737" s="29">
        <v>0</v>
      </c>
      <c r="K1737" s="29">
        <v>0</v>
      </c>
      <c r="L1737" s="29">
        <v>0</v>
      </c>
      <c r="M1737" s="29">
        <v>0</v>
      </c>
      <c r="N1737" s="29">
        <v>0</v>
      </c>
      <c r="O1737" s="29">
        <v>0</v>
      </c>
      <c r="P1737" s="29">
        <v>0</v>
      </c>
      <c r="Q1737" s="29">
        <v>0</v>
      </c>
      <c r="R1737" s="29">
        <v>0</v>
      </c>
      <c r="S1737" s="29">
        <v>0</v>
      </c>
      <c r="T1737" s="29">
        <v>0</v>
      </c>
      <c r="U1737" s="29">
        <v>0</v>
      </c>
    </row>
    <row r="1738" spans="1:21" x14ac:dyDescent="0.2">
      <c r="A1738" s="1">
        <v>301</v>
      </c>
      <c r="B1738" s="1">
        <v>13013110</v>
      </c>
      <c r="C1738" s="1">
        <v>55530</v>
      </c>
      <c r="D1738" s="1">
        <v>550</v>
      </c>
      <c r="F1738" s="1">
        <v>55530</v>
      </c>
      <c r="G1738" s="1" t="s">
        <v>37</v>
      </c>
      <c r="H1738" s="29">
        <v>0</v>
      </c>
      <c r="I1738" s="29">
        <v>0</v>
      </c>
      <c r="J1738" s="29">
        <v>0</v>
      </c>
      <c r="K1738" s="29">
        <v>0</v>
      </c>
      <c r="L1738" s="29">
        <v>0</v>
      </c>
      <c r="M1738" s="29">
        <v>0</v>
      </c>
      <c r="N1738" s="29">
        <v>0</v>
      </c>
      <c r="O1738" s="29">
        <v>0</v>
      </c>
      <c r="P1738" s="29">
        <v>0</v>
      </c>
      <c r="Q1738" s="29">
        <v>0</v>
      </c>
      <c r="R1738" s="29">
        <v>0</v>
      </c>
      <c r="S1738" s="29">
        <v>0</v>
      </c>
      <c r="T1738" s="29">
        <v>0</v>
      </c>
      <c r="U1738" s="29">
        <v>0</v>
      </c>
    </row>
    <row r="1739" spans="1:21" x14ac:dyDescent="0.2">
      <c r="A1739" s="1">
        <v>301</v>
      </c>
      <c r="B1739" s="1">
        <v>13013110</v>
      </c>
      <c r="C1739" s="1">
        <v>55538</v>
      </c>
      <c r="D1739" s="1">
        <v>550</v>
      </c>
      <c r="F1739" s="1">
        <v>55538</v>
      </c>
      <c r="G1739" s="1" t="s">
        <v>231</v>
      </c>
      <c r="H1739" s="29">
        <v>0</v>
      </c>
      <c r="I1739" s="29">
        <v>0</v>
      </c>
      <c r="J1739" s="29">
        <v>0</v>
      </c>
      <c r="K1739" s="29">
        <v>0</v>
      </c>
      <c r="L1739" s="29">
        <v>0</v>
      </c>
      <c r="M1739" s="29">
        <v>0</v>
      </c>
      <c r="N1739" s="29">
        <v>0</v>
      </c>
      <c r="O1739" s="29">
        <v>0</v>
      </c>
      <c r="P1739" s="29">
        <v>0</v>
      </c>
      <c r="Q1739" s="29">
        <v>0</v>
      </c>
      <c r="R1739" s="29">
        <v>0</v>
      </c>
      <c r="S1739" s="29">
        <v>0</v>
      </c>
      <c r="T1739" s="29">
        <v>0</v>
      </c>
      <c r="U1739" s="29">
        <v>0</v>
      </c>
    </row>
    <row r="1740" spans="1:21" x14ac:dyDescent="0.2">
      <c r="A1740" s="1">
        <v>301</v>
      </c>
      <c r="B1740" s="1">
        <v>13013110</v>
      </c>
      <c r="C1740" s="1">
        <v>55560</v>
      </c>
      <c r="D1740" s="1">
        <v>550</v>
      </c>
      <c r="F1740" s="1">
        <v>55560</v>
      </c>
      <c r="G1740" s="1" t="s">
        <v>90</v>
      </c>
      <c r="H1740" s="29">
        <v>0</v>
      </c>
      <c r="I1740" s="29">
        <v>0</v>
      </c>
      <c r="J1740" s="29">
        <v>0</v>
      </c>
      <c r="K1740" s="29">
        <v>0</v>
      </c>
      <c r="L1740" s="29">
        <v>0</v>
      </c>
      <c r="M1740" s="29">
        <v>0</v>
      </c>
      <c r="N1740" s="29">
        <v>0</v>
      </c>
      <c r="O1740" s="29">
        <v>0</v>
      </c>
      <c r="P1740" s="29">
        <v>0</v>
      </c>
      <c r="Q1740" s="29">
        <v>0</v>
      </c>
      <c r="R1740" s="29">
        <v>0</v>
      </c>
      <c r="S1740" s="29">
        <v>0</v>
      </c>
      <c r="T1740" s="29">
        <v>0</v>
      </c>
      <c r="U1740" s="29">
        <v>0</v>
      </c>
    </row>
    <row r="1741" spans="1:21" x14ac:dyDescent="0.2">
      <c r="A1741" s="1">
        <v>301</v>
      </c>
      <c r="B1741" s="1">
        <v>13013110</v>
      </c>
      <c r="C1741" s="1">
        <v>55574</v>
      </c>
      <c r="D1741" s="1">
        <v>550</v>
      </c>
      <c r="F1741" s="1">
        <v>55574</v>
      </c>
      <c r="G1741" s="1" t="s">
        <v>71</v>
      </c>
      <c r="H1741" s="29">
        <v>0</v>
      </c>
      <c r="I1741" s="29">
        <v>0</v>
      </c>
      <c r="J1741" s="29">
        <v>0</v>
      </c>
      <c r="K1741" s="29">
        <v>0</v>
      </c>
      <c r="L1741" s="29">
        <v>0</v>
      </c>
      <c r="M1741" s="29">
        <v>0</v>
      </c>
      <c r="N1741" s="29">
        <v>0</v>
      </c>
      <c r="O1741" s="29">
        <v>0</v>
      </c>
      <c r="P1741" s="29">
        <v>0</v>
      </c>
      <c r="Q1741" s="29">
        <v>0</v>
      </c>
      <c r="R1741" s="29">
        <v>0</v>
      </c>
      <c r="S1741" s="29">
        <v>0</v>
      </c>
      <c r="T1741" s="29">
        <v>0</v>
      </c>
      <c r="U1741" s="29">
        <v>0</v>
      </c>
    </row>
    <row r="1742" spans="1:21" x14ac:dyDescent="0.2">
      <c r="A1742" s="1">
        <v>301</v>
      </c>
      <c r="B1742" s="1">
        <v>13013110</v>
      </c>
      <c r="C1742" s="1">
        <v>56615</v>
      </c>
      <c r="D1742" s="1">
        <v>560</v>
      </c>
      <c r="F1742" s="1">
        <v>56615</v>
      </c>
      <c r="G1742" s="1" t="s">
        <v>39</v>
      </c>
      <c r="H1742" s="29">
        <v>0</v>
      </c>
      <c r="I1742" s="29">
        <v>0</v>
      </c>
      <c r="J1742" s="29">
        <v>0</v>
      </c>
      <c r="K1742" s="29">
        <v>0</v>
      </c>
      <c r="L1742" s="29">
        <v>0</v>
      </c>
      <c r="M1742" s="29">
        <v>0</v>
      </c>
      <c r="N1742" s="29">
        <v>0</v>
      </c>
      <c r="O1742" s="29">
        <v>0</v>
      </c>
      <c r="P1742" s="29">
        <v>0</v>
      </c>
      <c r="Q1742" s="29">
        <v>0</v>
      </c>
      <c r="R1742" s="29">
        <v>0</v>
      </c>
      <c r="S1742" s="29">
        <v>0</v>
      </c>
      <c r="T1742" s="29">
        <v>0</v>
      </c>
      <c r="U1742" s="29">
        <v>0</v>
      </c>
    </row>
    <row r="1743" spans="1:21" x14ac:dyDescent="0.2">
      <c r="A1743" s="1">
        <v>301</v>
      </c>
      <c r="B1743" s="1">
        <v>13013110</v>
      </c>
      <c r="C1743" s="1">
        <v>56623</v>
      </c>
      <c r="D1743" s="1">
        <v>560</v>
      </c>
      <c r="F1743" s="1">
        <v>56623</v>
      </c>
      <c r="G1743" s="1" t="s">
        <v>96</v>
      </c>
      <c r="H1743" s="29">
        <v>0</v>
      </c>
      <c r="I1743" s="29">
        <v>0</v>
      </c>
      <c r="J1743" s="29">
        <v>0</v>
      </c>
      <c r="K1743" s="29">
        <v>0</v>
      </c>
      <c r="L1743" s="29">
        <v>0</v>
      </c>
      <c r="M1743" s="29">
        <v>0</v>
      </c>
      <c r="N1743" s="29">
        <v>0</v>
      </c>
      <c r="O1743" s="29">
        <v>0</v>
      </c>
      <c r="P1743" s="29">
        <v>0</v>
      </c>
      <c r="Q1743" s="29">
        <v>0</v>
      </c>
      <c r="R1743" s="29">
        <v>0</v>
      </c>
      <c r="S1743" s="29">
        <v>0</v>
      </c>
      <c r="T1743" s="29">
        <v>0</v>
      </c>
      <c r="U1743" s="29">
        <v>0</v>
      </c>
    </row>
    <row r="1744" spans="1:21" x14ac:dyDescent="0.2">
      <c r="A1744" s="1">
        <v>301</v>
      </c>
      <c r="B1744" s="1">
        <v>13013110</v>
      </c>
      <c r="C1744" s="1">
        <v>56656</v>
      </c>
      <c r="D1744" s="1">
        <v>560</v>
      </c>
      <c r="F1744" s="1">
        <v>56656</v>
      </c>
      <c r="G1744" s="1" t="s">
        <v>41</v>
      </c>
      <c r="H1744" s="29">
        <v>0</v>
      </c>
      <c r="I1744" s="29">
        <v>0</v>
      </c>
      <c r="J1744" s="29">
        <v>0</v>
      </c>
      <c r="K1744" s="29">
        <v>0</v>
      </c>
      <c r="L1744" s="29">
        <v>0</v>
      </c>
      <c r="M1744" s="29">
        <v>0</v>
      </c>
      <c r="N1744" s="29">
        <v>0</v>
      </c>
      <c r="O1744" s="29">
        <v>0</v>
      </c>
      <c r="P1744" s="29">
        <v>0</v>
      </c>
      <c r="Q1744" s="29">
        <v>0</v>
      </c>
      <c r="R1744" s="29">
        <v>0</v>
      </c>
      <c r="S1744" s="29">
        <v>0</v>
      </c>
      <c r="T1744" s="29">
        <v>0</v>
      </c>
      <c r="U1744" s="29">
        <v>0</v>
      </c>
    </row>
    <row r="1745" spans="1:21" x14ac:dyDescent="0.2">
      <c r="A1745" s="1">
        <v>301</v>
      </c>
      <c r="B1745" s="1">
        <v>13013110</v>
      </c>
      <c r="C1745" s="1">
        <v>56662</v>
      </c>
      <c r="D1745" s="1">
        <v>560</v>
      </c>
      <c r="F1745" s="1">
        <v>56662</v>
      </c>
      <c r="G1745" s="1" t="s">
        <v>42</v>
      </c>
      <c r="H1745" s="29">
        <v>0</v>
      </c>
      <c r="I1745" s="29">
        <v>0</v>
      </c>
      <c r="J1745" s="29">
        <v>0</v>
      </c>
      <c r="K1745" s="29">
        <v>0</v>
      </c>
      <c r="L1745" s="29">
        <v>0</v>
      </c>
      <c r="M1745" s="29">
        <v>0</v>
      </c>
      <c r="N1745" s="29">
        <v>0</v>
      </c>
      <c r="O1745" s="29">
        <v>0</v>
      </c>
      <c r="P1745" s="29">
        <v>0</v>
      </c>
      <c r="Q1745" s="29">
        <v>0</v>
      </c>
      <c r="R1745" s="29">
        <v>0</v>
      </c>
      <c r="S1745" s="29">
        <v>0</v>
      </c>
      <c r="T1745" s="29">
        <v>0</v>
      </c>
      <c r="U1745" s="29">
        <v>0</v>
      </c>
    </row>
    <row r="1746" spans="1:21" x14ac:dyDescent="0.2">
      <c r="A1746" s="1">
        <v>301</v>
      </c>
      <c r="B1746" s="1">
        <v>13013110</v>
      </c>
      <c r="C1746" s="1">
        <v>56694</v>
      </c>
      <c r="D1746" s="1">
        <v>560</v>
      </c>
      <c r="F1746" s="1">
        <v>56694</v>
      </c>
      <c r="G1746" s="1" t="s">
        <v>45</v>
      </c>
      <c r="H1746" s="29">
        <v>0</v>
      </c>
      <c r="I1746" s="29">
        <v>0</v>
      </c>
      <c r="J1746" s="29">
        <v>0</v>
      </c>
      <c r="K1746" s="29">
        <v>0</v>
      </c>
      <c r="L1746" s="29">
        <v>0</v>
      </c>
      <c r="M1746" s="29">
        <v>0</v>
      </c>
      <c r="N1746" s="29">
        <v>0</v>
      </c>
      <c r="O1746" s="29">
        <v>0</v>
      </c>
      <c r="P1746" s="29">
        <v>0</v>
      </c>
      <c r="Q1746" s="29">
        <v>0</v>
      </c>
      <c r="R1746" s="29">
        <v>0</v>
      </c>
      <c r="S1746" s="29">
        <v>0</v>
      </c>
      <c r="T1746" s="29">
        <v>0</v>
      </c>
      <c r="U1746" s="29">
        <v>0</v>
      </c>
    </row>
    <row r="1747" spans="1:21" ht="15" thickBot="1" x14ac:dyDescent="0.25">
      <c r="A1747" s="1" t="s">
        <v>47</v>
      </c>
      <c r="F1747" s="1"/>
      <c r="G1747" s="1"/>
    </row>
    <row r="1748" spans="1:21" ht="15" thickTop="1" x14ac:dyDescent="0.2">
      <c r="A1748" s="1" t="s">
        <v>47</v>
      </c>
      <c r="B1748" s="1">
        <v>13013110</v>
      </c>
      <c r="C1748" s="31"/>
      <c r="D1748" s="31"/>
      <c r="E1748" s="31" t="s">
        <v>364</v>
      </c>
      <c r="F1748" s="31" t="s">
        <v>365</v>
      </c>
      <c r="G1748" s="31"/>
      <c r="H1748" s="33">
        <f>SUM(H1732:H1747)</f>
        <v>0</v>
      </c>
      <c r="I1748" s="33">
        <f t="shared" ref="I1748:S1748" si="356">SUM(I1732:I1747)</f>
        <v>0</v>
      </c>
      <c r="J1748" s="33">
        <f t="shared" si="356"/>
        <v>0</v>
      </c>
      <c r="K1748" s="33">
        <f t="shared" si="356"/>
        <v>0</v>
      </c>
      <c r="L1748" s="33">
        <f t="shared" si="356"/>
        <v>0</v>
      </c>
      <c r="M1748" s="33">
        <f t="shared" si="356"/>
        <v>0</v>
      </c>
      <c r="N1748" s="33">
        <f t="shared" si="356"/>
        <v>0</v>
      </c>
      <c r="O1748" s="33">
        <f t="shared" si="356"/>
        <v>0</v>
      </c>
      <c r="P1748" s="33">
        <f t="shared" si="356"/>
        <v>0</v>
      </c>
      <c r="Q1748" s="33">
        <f t="shared" si="356"/>
        <v>0</v>
      </c>
      <c r="R1748" s="33">
        <f t="shared" si="356"/>
        <v>0</v>
      </c>
      <c r="S1748" s="33">
        <f t="shared" si="356"/>
        <v>0</v>
      </c>
      <c r="T1748" s="33">
        <f t="shared" ref="T1748" si="357">SUM(T1732:T1747)</f>
        <v>0</v>
      </c>
      <c r="U1748" s="33">
        <f t="shared" ref="U1748" si="358">SUM(U1732:U1747)</f>
        <v>0</v>
      </c>
    </row>
    <row r="1749" spans="1:21" x14ac:dyDescent="0.2">
      <c r="F1749" s="1"/>
      <c r="G1749" s="1"/>
    </row>
    <row r="1750" spans="1:21" x14ac:dyDescent="0.2">
      <c r="A1750" s="1" t="s">
        <v>47</v>
      </c>
      <c r="F1750" s="27" t="s">
        <v>366</v>
      </c>
      <c r="G1750" s="1"/>
    </row>
    <row r="1751" spans="1:21" x14ac:dyDescent="0.2">
      <c r="A1751" s="1">
        <v>301</v>
      </c>
      <c r="B1751" s="1">
        <v>13013120</v>
      </c>
      <c r="C1751" s="1">
        <v>50110</v>
      </c>
      <c r="D1751" s="1">
        <v>500</v>
      </c>
      <c r="E1751" s="1" t="s">
        <v>367</v>
      </c>
      <c r="F1751" s="1">
        <v>50110</v>
      </c>
      <c r="G1751" s="1" t="s">
        <v>28</v>
      </c>
      <c r="H1751" s="29">
        <v>0</v>
      </c>
      <c r="I1751" s="29">
        <v>0</v>
      </c>
      <c r="J1751" s="29">
        <v>0</v>
      </c>
      <c r="K1751" s="29">
        <v>0</v>
      </c>
      <c r="L1751" s="29">
        <v>0</v>
      </c>
      <c r="M1751" s="29">
        <v>0</v>
      </c>
      <c r="N1751" s="29">
        <v>0</v>
      </c>
      <c r="O1751" s="29">
        <v>0</v>
      </c>
      <c r="P1751" s="29">
        <v>0</v>
      </c>
      <c r="Q1751" s="29">
        <v>0</v>
      </c>
      <c r="R1751" s="29">
        <v>0</v>
      </c>
      <c r="S1751" s="29">
        <v>0</v>
      </c>
      <c r="T1751" s="29">
        <v>0</v>
      </c>
      <c r="U1751" s="29">
        <v>0</v>
      </c>
    </row>
    <row r="1752" spans="1:21" x14ac:dyDescent="0.2">
      <c r="A1752" s="1">
        <v>301</v>
      </c>
      <c r="B1752" s="1">
        <v>13013120</v>
      </c>
      <c r="C1752" s="1">
        <v>50130</v>
      </c>
      <c r="D1752" s="1">
        <v>501</v>
      </c>
      <c r="F1752" s="1">
        <v>50130</v>
      </c>
      <c r="G1752" s="1" t="s">
        <v>30</v>
      </c>
      <c r="H1752" s="29">
        <v>0</v>
      </c>
      <c r="I1752" s="29">
        <v>0</v>
      </c>
      <c r="J1752" s="29">
        <v>0</v>
      </c>
      <c r="K1752" s="29">
        <v>0</v>
      </c>
      <c r="L1752" s="29">
        <v>0</v>
      </c>
      <c r="M1752" s="29">
        <v>0</v>
      </c>
      <c r="N1752" s="29">
        <v>0</v>
      </c>
      <c r="O1752" s="29">
        <v>0</v>
      </c>
      <c r="P1752" s="29">
        <v>0</v>
      </c>
      <c r="Q1752" s="29">
        <v>0</v>
      </c>
      <c r="R1752" s="29">
        <v>0</v>
      </c>
      <c r="S1752" s="29">
        <v>0</v>
      </c>
      <c r="T1752" s="29">
        <v>0</v>
      </c>
      <c r="U1752" s="29">
        <v>0</v>
      </c>
    </row>
    <row r="1753" spans="1:21" x14ac:dyDescent="0.2">
      <c r="A1753" s="1">
        <v>301</v>
      </c>
      <c r="B1753" s="1">
        <v>13013120</v>
      </c>
      <c r="C1753" s="1">
        <v>53310</v>
      </c>
      <c r="D1753" s="1">
        <v>530</v>
      </c>
      <c r="F1753" s="1">
        <v>53310</v>
      </c>
      <c r="G1753" s="1" t="s">
        <v>70</v>
      </c>
      <c r="H1753" s="29">
        <v>0</v>
      </c>
      <c r="I1753" s="29">
        <v>0</v>
      </c>
      <c r="J1753" s="29">
        <v>0</v>
      </c>
      <c r="K1753" s="29">
        <v>0</v>
      </c>
      <c r="L1753" s="29">
        <v>0</v>
      </c>
      <c r="M1753" s="29">
        <v>0</v>
      </c>
      <c r="N1753" s="29">
        <v>0</v>
      </c>
      <c r="O1753" s="29">
        <v>0</v>
      </c>
      <c r="P1753" s="29">
        <v>0</v>
      </c>
      <c r="Q1753" s="29">
        <v>0</v>
      </c>
      <c r="R1753" s="29">
        <v>0</v>
      </c>
      <c r="S1753" s="29">
        <v>0</v>
      </c>
      <c r="T1753" s="29">
        <v>0</v>
      </c>
      <c r="U1753" s="29">
        <v>0</v>
      </c>
    </row>
    <row r="1754" spans="1:21" x14ac:dyDescent="0.2">
      <c r="A1754" s="1">
        <v>301</v>
      </c>
      <c r="B1754" s="1">
        <v>13013120</v>
      </c>
      <c r="C1754" s="1">
        <v>54410</v>
      </c>
      <c r="D1754" s="1">
        <v>540</v>
      </c>
      <c r="F1754" s="1">
        <v>54410</v>
      </c>
      <c r="G1754" s="1" t="s">
        <v>35</v>
      </c>
      <c r="H1754" s="29">
        <v>0</v>
      </c>
      <c r="I1754" s="29">
        <v>0</v>
      </c>
      <c r="J1754" s="29">
        <v>0</v>
      </c>
      <c r="K1754" s="29">
        <v>0</v>
      </c>
      <c r="L1754" s="29">
        <v>0</v>
      </c>
      <c r="M1754" s="29">
        <v>0</v>
      </c>
      <c r="N1754" s="29">
        <v>0</v>
      </c>
      <c r="O1754" s="29">
        <v>0</v>
      </c>
      <c r="P1754" s="29">
        <v>0</v>
      </c>
      <c r="Q1754" s="29">
        <v>0</v>
      </c>
      <c r="R1754" s="29">
        <v>0</v>
      </c>
      <c r="S1754" s="29">
        <v>0</v>
      </c>
      <c r="T1754" s="29">
        <v>0</v>
      </c>
      <c r="U1754" s="29">
        <v>0</v>
      </c>
    </row>
    <row r="1755" spans="1:21" x14ac:dyDescent="0.2">
      <c r="A1755" s="1">
        <v>301</v>
      </c>
      <c r="B1755" s="1">
        <v>13013120</v>
      </c>
      <c r="C1755" s="1">
        <v>54411</v>
      </c>
      <c r="D1755" s="1">
        <v>540</v>
      </c>
      <c r="F1755" s="1">
        <v>54411</v>
      </c>
      <c r="G1755" s="1" t="s">
        <v>59</v>
      </c>
      <c r="H1755" s="29">
        <v>0</v>
      </c>
      <c r="I1755" s="29">
        <v>0</v>
      </c>
      <c r="J1755" s="29">
        <v>0</v>
      </c>
      <c r="K1755" s="29">
        <v>0</v>
      </c>
      <c r="L1755" s="29">
        <v>0</v>
      </c>
      <c r="M1755" s="29">
        <v>0</v>
      </c>
      <c r="N1755" s="29">
        <v>0</v>
      </c>
      <c r="O1755" s="29">
        <v>0</v>
      </c>
      <c r="P1755" s="29">
        <v>0</v>
      </c>
      <c r="Q1755" s="29">
        <v>0</v>
      </c>
      <c r="R1755" s="29">
        <v>0</v>
      </c>
      <c r="S1755" s="29">
        <v>0</v>
      </c>
      <c r="T1755" s="29">
        <v>0</v>
      </c>
      <c r="U1755" s="29">
        <v>0</v>
      </c>
    </row>
    <row r="1756" spans="1:21" x14ac:dyDescent="0.2">
      <c r="A1756" s="1">
        <v>301</v>
      </c>
      <c r="B1756" s="1">
        <v>13013120</v>
      </c>
      <c r="C1756" s="1">
        <v>54482</v>
      </c>
      <c r="D1756" s="1">
        <v>540</v>
      </c>
      <c r="F1756" s="1">
        <v>54482</v>
      </c>
      <c r="G1756" s="1" t="s">
        <v>237</v>
      </c>
      <c r="H1756" s="29">
        <v>0</v>
      </c>
      <c r="I1756" s="29">
        <v>0</v>
      </c>
      <c r="J1756" s="29">
        <v>0</v>
      </c>
      <c r="K1756" s="29">
        <v>0</v>
      </c>
      <c r="L1756" s="29">
        <v>0</v>
      </c>
      <c r="M1756" s="29">
        <v>0</v>
      </c>
      <c r="N1756" s="29">
        <v>0</v>
      </c>
      <c r="O1756" s="29">
        <v>0</v>
      </c>
      <c r="P1756" s="29">
        <v>0</v>
      </c>
      <c r="Q1756" s="29">
        <v>0</v>
      </c>
      <c r="R1756" s="29">
        <v>0</v>
      </c>
      <c r="S1756" s="29">
        <v>0</v>
      </c>
      <c r="T1756" s="29">
        <v>0</v>
      </c>
      <c r="U1756" s="29">
        <v>0</v>
      </c>
    </row>
    <row r="1757" spans="1:21" x14ac:dyDescent="0.2">
      <c r="A1757" s="1">
        <v>301</v>
      </c>
      <c r="B1757" s="1">
        <v>13013120</v>
      </c>
      <c r="C1757" s="1">
        <v>55520</v>
      </c>
      <c r="D1757" s="1">
        <v>550</v>
      </c>
      <c r="F1757" s="1">
        <v>55520</v>
      </c>
      <c r="G1757" s="1" t="s">
        <v>36</v>
      </c>
      <c r="H1757" s="29">
        <v>0</v>
      </c>
      <c r="I1757" s="29">
        <v>0</v>
      </c>
      <c r="J1757" s="29">
        <v>0</v>
      </c>
      <c r="K1757" s="29">
        <v>0</v>
      </c>
      <c r="L1757" s="29">
        <v>0</v>
      </c>
      <c r="M1757" s="29">
        <v>0</v>
      </c>
      <c r="N1757" s="29">
        <v>0</v>
      </c>
      <c r="O1757" s="29">
        <v>0</v>
      </c>
      <c r="P1757" s="29">
        <v>0</v>
      </c>
      <c r="Q1757" s="29">
        <v>0</v>
      </c>
      <c r="R1757" s="29">
        <v>0</v>
      </c>
      <c r="S1757" s="29">
        <v>0</v>
      </c>
      <c r="T1757" s="29">
        <v>0</v>
      </c>
      <c r="U1757" s="29">
        <v>0</v>
      </c>
    </row>
    <row r="1758" spans="1:21" x14ac:dyDescent="0.2">
      <c r="A1758" s="1">
        <v>301</v>
      </c>
      <c r="B1758" s="1">
        <v>13013120</v>
      </c>
      <c r="C1758" s="1">
        <v>55538</v>
      </c>
      <c r="D1758" s="1">
        <v>550</v>
      </c>
      <c r="F1758" s="1">
        <v>55538</v>
      </c>
      <c r="G1758" s="1" t="s">
        <v>231</v>
      </c>
      <c r="H1758" s="29">
        <v>0</v>
      </c>
      <c r="I1758" s="29">
        <v>0</v>
      </c>
      <c r="J1758" s="29">
        <v>0</v>
      </c>
      <c r="K1758" s="29">
        <v>0</v>
      </c>
      <c r="L1758" s="29">
        <v>0</v>
      </c>
      <c r="M1758" s="29">
        <v>0</v>
      </c>
      <c r="N1758" s="29">
        <v>0</v>
      </c>
      <c r="O1758" s="29">
        <v>0</v>
      </c>
      <c r="P1758" s="29">
        <v>0</v>
      </c>
      <c r="Q1758" s="29">
        <v>0</v>
      </c>
      <c r="R1758" s="29">
        <v>0</v>
      </c>
      <c r="S1758" s="29">
        <v>0</v>
      </c>
      <c r="T1758" s="29">
        <v>0</v>
      </c>
      <c r="U1758" s="29">
        <v>0</v>
      </c>
    </row>
    <row r="1759" spans="1:21" x14ac:dyDescent="0.2">
      <c r="A1759" s="1">
        <v>301</v>
      </c>
      <c r="B1759" s="1">
        <v>13013120</v>
      </c>
      <c r="C1759" s="1">
        <v>55560</v>
      </c>
      <c r="D1759" s="1">
        <v>550</v>
      </c>
      <c r="F1759" s="1">
        <v>55560</v>
      </c>
      <c r="G1759" s="1" t="s">
        <v>90</v>
      </c>
      <c r="H1759" s="29">
        <v>0</v>
      </c>
      <c r="I1759" s="29">
        <v>0</v>
      </c>
      <c r="J1759" s="29">
        <v>0</v>
      </c>
      <c r="K1759" s="29">
        <v>0</v>
      </c>
      <c r="L1759" s="29">
        <v>0</v>
      </c>
      <c r="M1759" s="29">
        <v>0</v>
      </c>
      <c r="N1759" s="29">
        <v>0</v>
      </c>
      <c r="O1759" s="29">
        <v>0</v>
      </c>
      <c r="P1759" s="29">
        <v>0</v>
      </c>
      <c r="Q1759" s="29">
        <v>0</v>
      </c>
      <c r="R1759" s="29">
        <v>0</v>
      </c>
      <c r="S1759" s="29">
        <v>0</v>
      </c>
      <c r="T1759" s="29">
        <v>0</v>
      </c>
      <c r="U1759" s="29">
        <v>0</v>
      </c>
    </row>
    <row r="1760" spans="1:21" x14ac:dyDescent="0.2">
      <c r="A1760" s="1">
        <v>301</v>
      </c>
      <c r="B1760" s="1">
        <v>13013120</v>
      </c>
      <c r="C1760" s="1">
        <v>56615</v>
      </c>
      <c r="D1760" s="1">
        <v>560</v>
      </c>
      <c r="F1760" s="1">
        <v>56615</v>
      </c>
      <c r="G1760" s="1" t="s">
        <v>39</v>
      </c>
      <c r="H1760" s="29">
        <v>0</v>
      </c>
      <c r="I1760" s="29">
        <v>0</v>
      </c>
      <c r="J1760" s="29">
        <v>0</v>
      </c>
      <c r="K1760" s="29">
        <v>0</v>
      </c>
      <c r="L1760" s="29">
        <v>0</v>
      </c>
      <c r="M1760" s="29">
        <v>0</v>
      </c>
      <c r="N1760" s="29">
        <v>0</v>
      </c>
      <c r="O1760" s="29">
        <v>0</v>
      </c>
      <c r="P1760" s="29">
        <v>0</v>
      </c>
      <c r="Q1760" s="29">
        <v>0</v>
      </c>
      <c r="R1760" s="29">
        <v>0</v>
      </c>
      <c r="S1760" s="29">
        <v>0</v>
      </c>
      <c r="T1760" s="29">
        <v>0</v>
      </c>
      <c r="U1760" s="29">
        <v>0</v>
      </c>
    </row>
    <row r="1761" spans="1:21" x14ac:dyDescent="0.2">
      <c r="A1761" s="1">
        <v>301</v>
      </c>
      <c r="B1761" s="1">
        <v>13013120</v>
      </c>
      <c r="C1761" s="1">
        <v>56655</v>
      </c>
      <c r="D1761" s="1">
        <v>560</v>
      </c>
      <c r="F1761" s="1">
        <v>56655</v>
      </c>
      <c r="G1761" s="1" t="s">
        <v>40</v>
      </c>
      <c r="H1761" s="29">
        <v>0</v>
      </c>
      <c r="I1761" s="29">
        <v>0</v>
      </c>
      <c r="J1761" s="29">
        <v>0</v>
      </c>
      <c r="K1761" s="29">
        <v>0</v>
      </c>
      <c r="L1761" s="29">
        <v>0</v>
      </c>
      <c r="M1761" s="29">
        <v>0</v>
      </c>
      <c r="N1761" s="29">
        <v>0</v>
      </c>
      <c r="O1761" s="29">
        <v>0</v>
      </c>
      <c r="P1761" s="29">
        <v>0</v>
      </c>
      <c r="Q1761" s="29">
        <v>0</v>
      </c>
      <c r="R1761" s="29">
        <v>0</v>
      </c>
      <c r="S1761" s="29">
        <v>0</v>
      </c>
      <c r="T1761" s="29">
        <v>0</v>
      </c>
      <c r="U1761" s="29">
        <v>0</v>
      </c>
    </row>
    <row r="1762" spans="1:21" x14ac:dyDescent="0.2">
      <c r="A1762" s="1">
        <v>301</v>
      </c>
      <c r="B1762" s="1">
        <v>13013120</v>
      </c>
      <c r="C1762" s="1">
        <v>56694</v>
      </c>
      <c r="D1762" s="1">
        <v>560</v>
      </c>
      <c r="F1762" s="1">
        <v>56694</v>
      </c>
      <c r="G1762" s="1" t="s">
        <v>45</v>
      </c>
      <c r="H1762" s="29">
        <v>0</v>
      </c>
      <c r="I1762" s="29">
        <v>0</v>
      </c>
      <c r="J1762" s="29">
        <v>0</v>
      </c>
      <c r="K1762" s="29">
        <v>0</v>
      </c>
      <c r="L1762" s="29">
        <v>0</v>
      </c>
      <c r="M1762" s="29">
        <v>0</v>
      </c>
      <c r="N1762" s="29">
        <v>0</v>
      </c>
      <c r="O1762" s="29">
        <v>0</v>
      </c>
      <c r="P1762" s="29">
        <v>0</v>
      </c>
      <c r="Q1762" s="29">
        <v>0</v>
      </c>
      <c r="R1762" s="29">
        <v>0</v>
      </c>
      <c r="S1762" s="29">
        <v>0</v>
      </c>
      <c r="T1762" s="29">
        <v>0</v>
      </c>
      <c r="U1762" s="29">
        <v>0</v>
      </c>
    </row>
    <row r="1763" spans="1:21" ht="15" thickBot="1" x14ac:dyDescent="0.25">
      <c r="A1763" s="1" t="s">
        <v>47</v>
      </c>
      <c r="F1763" s="1"/>
      <c r="G1763" s="1"/>
    </row>
    <row r="1764" spans="1:21" ht="15" thickTop="1" x14ac:dyDescent="0.2">
      <c r="A1764" s="1" t="s">
        <v>47</v>
      </c>
      <c r="B1764" s="1">
        <v>13013120</v>
      </c>
      <c r="C1764" s="31"/>
      <c r="D1764" s="31"/>
      <c r="E1764" s="31" t="s">
        <v>368</v>
      </c>
      <c r="F1764" s="31" t="s">
        <v>369</v>
      </c>
      <c r="G1764" s="31"/>
      <c r="H1764" s="33">
        <f>SUM(H1751:H1763)</f>
        <v>0</v>
      </c>
      <c r="I1764" s="33">
        <f t="shared" ref="I1764:S1764" si="359">SUM(I1751:I1763)</f>
        <v>0</v>
      </c>
      <c r="J1764" s="33">
        <f t="shared" si="359"/>
        <v>0</v>
      </c>
      <c r="K1764" s="33">
        <f t="shared" si="359"/>
        <v>0</v>
      </c>
      <c r="L1764" s="33">
        <f t="shared" si="359"/>
        <v>0</v>
      </c>
      <c r="M1764" s="33">
        <f t="shared" si="359"/>
        <v>0</v>
      </c>
      <c r="N1764" s="33">
        <f t="shared" si="359"/>
        <v>0</v>
      </c>
      <c r="O1764" s="33">
        <f t="shared" si="359"/>
        <v>0</v>
      </c>
      <c r="P1764" s="33">
        <f t="shared" si="359"/>
        <v>0</v>
      </c>
      <c r="Q1764" s="33">
        <f t="shared" si="359"/>
        <v>0</v>
      </c>
      <c r="R1764" s="33">
        <f t="shared" si="359"/>
        <v>0</v>
      </c>
      <c r="S1764" s="33">
        <f t="shared" si="359"/>
        <v>0</v>
      </c>
      <c r="T1764" s="33">
        <f t="shared" ref="T1764" si="360">SUM(T1751:T1763)</f>
        <v>0</v>
      </c>
      <c r="U1764" s="33">
        <f t="shared" ref="U1764" si="361">SUM(U1751:U1763)</f>
        <v>0</v>
      </c>
    </row>
    <row r="1765" spans="1:21" x14ac:dyDescent="0.2">
      <c r="F1765" s="1"/>
      <c r="G1765" s="1"/>
    </row>
    <row r="1766" spans="1:21" x14ac:dyDescent="0.2">
      <c r="A1766" s="1" t="s">
        <v>47</v>
      </c>
      <c r="F1766" s="27" t="s">
        <v>370</v>
      </c>
      <c r="G1766" s="1"/>
    </row>
    <row r="1767" spans="1:21" x14ac:dyDescent="0.2">
      <c r="A1767" s="1">
        <v>301</v>
      </c>
      <c r="B1767" s="1">
        <v>13013130</v>
      </c>
      <c r="C1767" s="1">
        <v>50110</v>
      </c>
      <c r="D1767" s="1">
        <v>500</v>
      </c>
      <c r="E1767" s="1" t="s">
        <v>371</v>
      </c>
      <c r="F1767" s="1">
        <v>50110</v>
      </c>
      <c r="G1767" s="1" t="s">
        <v>28</v>
      </c>
      <c r="H1767" s="29">
        <v>0</v>
      </c>
      <c r="I1767" s="29">
        <v>0</v>
      </c>
      <c r="J1767" s="29">
        <v>0</v>
      </c>
      <c r="K1767" s="29">
        <v>0</v>
      </c>
      <c r="L1767" s="29">
        <v>0</v>
      </c>
      <c r="M1767" s="29">
        <v>0</v>
      </c>
      <c r="N1767" s="29">
        <v>0</v>
      </c>
      <c r="O1767" s="29">
        <v>0</v>
      </c>
      <c r="P1767" s="29">
        <v>0</v>
      </c>
      <c r="Q1767" s="29">
        <v>0</v>
      </c>
      <c r="R1767" s="29">
        <v>0</v>
      </c>
      <c r="S1767" s="29">
        <v>0</v>
      </c>
      <c r="T1767" s="29">
        <v>0</v>
      </c>
      <c r="U1767" s="29">
        <v>0</v>
      </c>
    </row>
    <row r="1768" spans="1:21" x14ac:dyDescent="0.2">
      <c r="A1768" s="1">
        <v>301</v>
      </c>
      <c r="B1768" s="1">
        <v>13013130</v>
      </c>
      <c r="C1768" s="1">
        <v>55594</v>
      </c>
      <c r="D1768" s="1">
        <v>550</v>
      </c>
      <c r="F1768" s="1">
        <v>55594</v>
      </c>
      <c r="G1768" s="1" t="s">
        <v>104</v>
      </c>
      <c r="H1768" s="29">
        <v>0</v>
      </c>
      <c r="I1768" s="29">
        <v>0</v>
      </c>
      <c r="J1768" s="29">
        <v>0</v>
      </c>
      <c r="K1768" s="29">
        <v>0</v>
      </c>
      <c r="L1768" s="29">
        <v>0</v>
      </c>
      <c r="M1768" s="29">
        <v>0</v>
      </c>
      <c r="N1768" s="29">
        <v>0</v>
      </c>
      <c r="O1768" s="29">
        <v>0</v>
      </c>
      <c r="P1768" s="29">
        <v>0</v>
      </c>
      <c r="Q1768" s="29">
        <v>0</v>
      </c>
      <c r="R1768" s="29">
        <v>0</v>
      </c>
      <c r="S1768" s="29">
        <v>0</v>
      </c>
      <c r="T1768" s="29">
        <v>0</v>
      </c>
      <c r="U1768" s="29">
        <v>0</v>
      </c>
    </row>
    <row r="1769" spans="1:21" x14ac:dyDescent="0.2">
      <c r="A1769" s="1">
        <v>301</v>
      </c>
      <c r="B1769" s="1">
        <v>13013130</v>
      </c>
      <c r="C1769" s="1">
        <v>56662</v>
      </c>
      <c r="D1769" s="1">
        <v>560</v>
      </c>
      <c r="F1769" s="1">
        <v>56662</v>
      </c>
      <c r="G1769" s="1" t="s">
        <v>42</v>
      </c>
      <c r="H1769" s="29">
        <v>0</v>
      </c>
      <c r="I1769" s="29">
        <v>0</v>
      </c>
      <c r="J1769" s="29">
        <v>0</v>
      </c>
      <c r="K1769" s="29">
        <v>0</v>
      </c>
      <c r="L1769" s="29">
        <v>0</v>
      </c>
      <c r="M1769" s="29">
        <v>0</v>
      </c>
      <c r="N1769" s="29">
        <v>0</v>
      </c>
      <c r="O1769" s="29">
        <v>0</v>
      </c>
      <c r="P1769" s="29">
        <v>0</v>
      </c>
      <c r="Q1769" s="29">
        <v>0</v>
      </c>
      <c r="R1769" s="29">
        <v>0</v>
      </c>
      <c r="S1769" s="29">
        <v>0</v>
      </c>
      <c r="T1769" s="29">
        <v>0</v>
      </c>
      <c r="U1769" s="29">
        <v>0</v>
      </c>
    </row>
    <row r="1770" spans="1:21" x14ac:dyDescent="0.2">
      <c r="A1770" s="1">
        <v>301</v>
      </c>
      <c r="B1770" s="1">
        <v>13013130</v>
      </c>
      <c r="C1770" s="1">
        <v>56694</v>
      </c>
      <c r="D1770" s="1">
        <v>560</v>
      </c>
      <c r="F1770" s="1">
        <v>56694</v>
      </c>
      <c r="G1770" s="1" t="s">
        <v>45</v>
      </c>
      <c r="H1770" s="29">
        <v>0</v>
      </c>
      <c r="I1770" s="29">
        <v>0</v>
      </c>
      <c r="J1770" s="29">
        <v>0</v>
      </c>
      <c r="K1770" s="29">
        <v>0</v>
      </c>
      <c r="L1770" s="29">
        <v>0</v>
      </c>
      <c r="M1770" s="29">
        <v>0</v>
      </c>
      <c r="N1770" s="29">
        <v>0</v>
      </c>
      <c r="O1770" s="29">
        <v>0</v>
      </c>
      <c r="P1770" s="29">
        <v>0</v>
      </c>
      <c r="Q1770" s="29">
        <v>0</v>
      </c>
      <c r="R1770" s="29">
        <v>0</v>
      </c>
      <c r="S1770" s="29">
        <v>0</v>
      </c>
      <c r="T1770" s="29">
        <v>0</v>
      </c>
      <c r="U1770" s="29">
        <v>0</v>
      </c>
    </row>
    <row r="1771" spans="1:21" ht="15" thickBot="1" x14ac:dyDescent="0.25">
      <c r="A1771" s="1" t="s">
        <v>47</v>
      </c>
      <c r="F1771" s="1"/>
      <c r="G1771" s="1"/>
    </row>
    <row r="1772" spans="1:21" ht="15" thickTop="1" x14ac:dyDescent="0.2">
      <c r="A1772" s="1" t="s">
        <v>47</v>
      </c>
      <c r="B1772" s="1">
        <v>13013130</v>
      </c>
      <c r="C1772" s="31"/>
      <c r="D1772" s="31"/>
      <c r="E1772" s="31" t="s">
        <v>372</v>
      </c>
      <c r="F1772" s="31" t="s">
        <v>373</v>
      </c>
      <c r="G1772" s="31"/>
      <c r="H1772" s="33">
        <f>SUM(H1767:H1771)</f>
        <v>0</v>
      </c>
      <c r="I1772" s="33">
        <f t="shared" ref="I1772:S1772" si="362">SUM(I1767:I1771)</f>
        <v>0</v>
      </c>
      <c r="J1772" s="33">
        <f t="shared" si="362"/>
        <v>0</v>
      </c>
      <c r="K1772" s="33">
        <f t="shared" si="362"/>
        <v>0</v>
      </c>
      <c r="L1772" s="33">
        <f t="shared" si="362"/>
        <v>0</v>
      </c>
      <c r="M1772" s="33">
        <f t="shared" si="362"/>
        <v>0</v>
      </c>
      <c r="N1772" s="33">
        <f t="shared" si="362"/>
        <v>0</v>
      </c>
      <c r="O1772" s="33">
        <f t="shared" si="362"/>
        <v>0</v>
      </c>
      <c r="P1772" s="33">
        <f t="shared" si="362"/>
        <v>0</v>
      </c>
      <c r="Q1772" s="33">
        <f t="shared" si="362"/>
        <v>0</v>
      </c>
      <c r="R1772" s="33">
        <f t="shared" si="362"/>
        <v>0</v>
      </c>
      <c r="S1772" s="33">
        <f t="shared" si="362"/>
        <v>0</v>
      </c>
      <c r="T1772" s="33">
        <f t="shared" ref="T1772" si="363">SUM(T1767:T1771)</f>
        <v>0</v>
      </c>
      <c r="U1772" s="33">
        <f t="shared" ref="U1772" si="364">SUM(U1767:U1771)</f>
        <v>0</v>
      </c>
    </row>
    <row r="1773" spans="1:21" x14ac:dyDescent="0.2">
      <c r="F1773" s="1"/>
      <c r="G1773" s="1"/>
    </row>
    <row r="1774" spans="1:21" x14ac:dyDescent="0.2">
      <c r="A1774" s="1" t="s">
        <v>47</v>
      </c>
      <c r="F1774" s="27" t="s">
        <v>374</v>
      </c>
      <c r="G1774" s="1"/>
    </row>
    <row r="1775" spans="1:21" x14ac:dyDescent="0.2">
      <c r="A1775" s="1">
        <v>301</v>
      </c>
      <c r="B1775" s="1">
        <v>13013140</v>
      </c>
      <c r="C1775" s="1">
        <v>50110</v>
      </c>
      <c r="D1775" s="1">
        <v>500</v>
      </c>
      <c r="E1775" s="1" t="s">
        <v>375</v>
      </c>
      <c r="F1775" s="1">
        <v>50110</v>
      </c>
      <c r="G1775" s="1" t="s">
        <v>28</v>
      </c>
      <c r="H1775" s="29">
        <v>0</v>
      </c>
      <c r="I1775" s="29">
        <v>0</v>
      </c>
      <c r="J1775" s="29">
        <v>0</v>
      </c>
      <c r="K1775" s="29">
        <v>0</v>
      </c>
      <c r="L1775" s="29">
        <v>0</v>
      </c>
      <c r="M1775" s="29">
        <v>0</v>
      </c>
      <c r="N1775" s="29">
        <v>0</v>
      </c>
      <c r="O1775" s="29">
        <v>0</v>
      </c>
      <c r="P1775" s="29">
        <v>0</v>
      </c>
      <c r="Q1775" s="29">
        <v>0</v>
      </c>
      <c r="R1775" s="29">
        <v>0</v>
      </c>
      <c r="S1775" s="29">
        <v>0</v>
      </c>
      <c r="T1775" s="29">
        <v>0</v>
      </c>
      <c r="U1775" s="29">
        <v>0</v>
      </c>
    </row>
    <row r="1776" spans="1:21" x14ac:dyDescent="0.2">
      <c r="A1776" s="1">
        <v>301</v>
      </c>
      <c r="B1776" s="1">
        <v>13013140</v>
      </c>
      <c r="C1776" s="1">
        <v>50130</v>
      </c>
      <c r="D1776" s="1">
        <v>501</v>
      </c>
      <c r="F1776" s="1">
        <v>50130</v>
      </c>
      <c r="G1776" s="1" t="s">
        <v>30</v>
      </c>
      <c r="H1776" s="29">
        <v>0</v>
      </c>
      <c r="I1776" s="29">
        <v>0</v>
      </c>
      <c r="J1776" s="29">
        <v>0</v>
      </c>
      <c r="K1776" s="29">
        <v>0</v>
      </c>
      <c r="L1776" s="29">
        <v>0</v>
      </c>
      <c r="M1776" s="29">
        <v>0</v>
      </c>
      <c r="N1776" s="29">
        <v>0</v>
      </c>
      <c r="O1776" s="29">
        <v>0</v>
      </c>
      <c r="P1776" s="29">
        <v>0</v>
      </c>
      <c r="Q1776" s="29">
        <v>0</v>
      </c>
      <c r="R1776" s="29">
        <v>0</v>
      </c>
      <c r="S1776" s="29">
        <v>0</v>
      </c>
      <c r="T1776" s="29">
        <v>0</v>
      </c>
      <c r="U1776" s="29">
        <v>0</v>
      </c>
    </row>
    <row r="1777" spans="1:21" x14ac:dyDescent="0.2">
      <c r="A1777" s="1">
        <v>301</v>
      </c>
      <c r="B1777" s="1">
        <v>13013140</v>
      </c>
      <c r="C1777" s="1">
        <v>50132</v>
      </c>
      <c r="D1777" s="1">
        <v>502</v>
      </c>
      <c r="F1777" s="1">
        <v>50132</v>
      </c>
      <c r="G1777" s="1" t="s">
        <v>31</v>
      </c>
      <c r="H1777" s="29">
        <v>0</v>
      </c>
      <c r="I1777" s="29">
        <v>0</v>
      </c>
      <c r="J1777" s="29">
        <v>0</v>
      </c>
      <c r="K1777" s="29">
        <v>0</v>
      </c>
      <c r="L1777" s="29">
        <v>0</v>
      </c>
      <c r="M1777" s="29">
        <v>0</v>
      </c>
      <c r="N1777" s="29">
        <v>0</v>
      </c>
      <c r="O1777" s="29">
        <v>0</v>
      </c>
      <c r="P1777" s="29">
        <v>0</v>
      </c>
      <c r="Q1777" s="29">
        <v>0</v>
      </c>
      <c r="R1777" s="29">
        <v>0</v>
      </c>
      <c r="S1777" s="29">
        <v>0</v>
      </c>
      <c r="T1777" s="29">
        <v>0</v>
      </c>
      <c r="U1777" s="29">
        <v>0</v>
      </c>
    </row>
    <row r="1778" spans="1:21" x14ac:dyDescent="0.2">
      <c r="A1778" s="1">
        <v>301</v>
      </c>
      <c r="B1778" s="1">
        <v>13013140</v>
      </c>
      <c r="C1778" s="1">
        <v>55520</v>
      </c>
      <c r="D1778" s="1">
        <v>550</v>
      </c>
      <c r="F1778" s="1">
        <v>55520</v>
      </c>
      <c r="G1778" s="1" t="s">
        <v>36</v>
      </c>
      <c r="H1778" s="29">
        <v>0</v>
      </c>
      <c r="I1778" s="29">
        <v>0</v>
      </c>
      <c r="J1778" s="29">
        <v>0</v>
      </c>
      <c r="K1778" s="29">
        <v>0</v>
      </c>
      <c r="L1778" s="29">
        <v>0</v>
      </c>
      <c r="M1778" s="29">
        <v>0</v>
      </c>
      <c r="N1778" s="29">
        <v>0</v>
      </c>
      <c r="O1778" s="29">
        <v>0</v>
      </c>
      <c r="P1778" s="29">
        <v>0</v>
      </c>
      <c r="Q1778" s="29">
        <v>0</v>
      </c>
      <c r="R1778" s="29">
        <v>0</v>
      </c>
      <c r="S1778" s="29">
        <v>0</v>
      </c>
      <c r="T1778" s="29">
        <v>0</v>
      </c>
      <c r="U1778" s="29">
        <v>0</v>
      </c>
    </row>
    <row r="1779" spans="1:21" x14ac:dyDescent="0.2">
      <c r="A1779" s="1">
        <v>301</v>
      </c>
      <c r="B1779" s="1">
        <v>13013140</v>
      </c>
      <c r="C1779" s="1">
        <v>55530</v>
      </c>
      <c r="D1779" s="1">
        <v>550</v>
      </c>
      <c r="F1779" s="1">
        <v>55530</v>
      </c>
      <c r="G1779" s="1" t="s">
        <v>37</v>
      </c>
      <c r="H1779" s="29">
        <v>0</v>
      </c>
      <c r="I1779" s="29">
        <v>0</v>
      </c>
      <c r="J1779" s="29">
        <v>0</v>
      </c>
      <c r="K1779" s="29">
        <v>0</v>
      </c>
      <c r="L1779" s="29">
        <v>0</v>
      </c>
      <c r="M1779" s="29">
        <v>0</v>
      </c>
      <c r="N1779" s="29">
        <v>0</v>
      </c>
      <c r="O1779" s="29">
        <v>0</v>
      </c>
      <c r="P1779" s="29">
        <v>0</v>
      </c>
      <c r="Q1779" s="29">
        <v>0</v>
      </c>
      <c r="R1779" s="29">
        <v>0</v>
      </c>
      <c r="S1779" s="29">
        <v>0</v>
      </c>
      <c r="T1779" s="29">
        <v>0</v>
      </c>
      <c r="U1779" s="29">
        <v>0</v>
      </c>
    </row>
    <row r="1780" spans="1:21" x14ac:dyDescent="0.2">
      <c r="A1780" s="1">
        <v>301</v>
      </c>
      <c r="B1780" s="1">
        <v>13013140</v>
      </c>
      <c r="C1780" s="1">
        <v>56615</v>
      </c>
      <c r="D1780" s="1">
        <v>560</v>
      </c>
      <c r="F1780" s="1">
        <v>56615</v>
      </c>
      <c r="G1780" s="1" t="s">
        <v>39</v>
      </c>
      <c r="H1780" s="29">
        <v>0</v>
      </c>
      <c r="I1780" s="29">
        <v>0</v>
      </c>
      <c r="J1780" s="29">
        <v>0</v>
      </c>
      <c r="K1780" s="29">
        <v>0</v>
      </c>
      <c r="L1780" s="29">
        <v>0</v>
      </c>
      <c r="M1780" s="29">
        <v>0</v>
      </c>
      <c r="N1780" s="29">
        <v>0</v>
      </c>
      <c r="O1780" s="29">
        <v>0</v>
      </c>
      <c r="P1780" s="29">
        <v>0</v>
      </c>
      <c r="Q1780" s="29">
        <v>0</v>
      </c>
      <c r="R1780" s="29">
        <v>0</v>
      </c>
      <c r="S1780" s="29">
        <v>0</v>
      </c>
      <c r="T1780" s="29">
        <v>0</v>
      </c>
      <c r="U1780" s="29">
        <v>0</v>
      </c>
    </row>
    <row r="1781" spans="1:21" x14ac:dyDescent="0.2">
      <c r="A1781" s="1">
        <v>301</v>
      </c>
      <c r="B1781" s="1">
        <v>13013140</v>
      </c>
      <c r="C1781" s="1">
        <v>56656</v>
      </c>
      <c r="D1781" s="1">
        <v>560</v>
      </c>
      <c r="F1781" s="1">
        <v>56656</v>
      </c>
      <c r="G1781" s="1" t="s">
        <v>41</v>
      </c>
      <c r="H1781" s="29">
        <v>0</v>
      </c>
      <c r="I1781" s="29">
        <v>0</v>
      </c>
      <c r="J1781" s="29">
        <v>0</v>
      </c>
      <c r="K1781" s="29">
        <v>0</v>
      </c>
      <c r="L1781" s="29">
        <v>0</v>
      </c>
      <c r="M1781" s="29">
        <v>0</v>
      </c>
      <c r="N1781" s="29">
        <v>0</v>
      </c>
      <c r="O1781" s="29">
        <v>0</v>
      </c>
      <c r="P1781" s="29">
        <v>0</v>
      </c>
      <c r="Q1781" s="29">
        <v>0</v>
      </c>
      <c r="R1781" s="29">
        <v>0</v>
      </c>
      <c r="S1781" s="29">
        <v>0</v>
      </c>
      <c r="T1781" s="29">
        <v>0</v>
      </c>
      <c r="U1781" s="29">
        <v>0</v>
      </c>
    </row>
    <row r="1782" spans="1:21" x14ac:dyDescent="0.2">
      <c r="A1782" s="1">
        <v>301</v>
      </c>
      <c r="B1782" s="1">
        <v>13013140</v>
      </c>
      <c r="C1782" s="1">
        <v>56662</v>
      </c>
      <c r="D1782" s="1">
        <v>560</v>
      </c>
      <c r="F1782" s="1">
        <v>56662</v>
      </c>
      <c r="G1782" s="1" t="s">
        <v>42</v>
      </c>
      <c r="H1782" s="29">
        <v>0</v>
      </c>
      <c r="I1782" s="29">
        <v>0</v>
      </c>
      <c r="J1782" s="29">
        <v>0</v>
      </c>
      <c r="K1782" s="29">
        <v>0</v>
      </c>
      <c r="L1782" s="29">
        <v>0</v>
      </c>
      <c r="M1782" s="29">
        <v>0</v>
      </c>
      <c r="N1782" s="29">
        <v>0</v>
      </c>
      <c r="O1782" s="29">
        <v>0</v>
      </c>
      <c r="P1782" s="29">
        <v>0</v>
      </c>
      <c r="Q1782" s="29">
        <v>0</v>
      </c>
      <c r="R1782" s="29">
        <v>0</v>
      </c>
      <c r="S1782" s="29">
        <v>0</v>
      </c>
      <c r="T1782" s="29">
        <v>0</v>
      </c>
      <c r="U1782" s="29">
        <v>0</v>
      </c>
    </row>
    <row r="1783" spans="1:21" x14ac:dyDescent="0.2">
      <c r="A1783" s="1">
        <v>301</v>
      </c>
      <c r="B1783" s="1">
        <v>13013140</v>
      </c>
      <c r="C1783" s="1">
        <v>56694</v>
      </c>
      <c r="D1783" s="1">
        <v>560</v>
      </c>
      <c r="F1783" s="1">
        <v>56694</v>
      </c>
      <c r="G1783" s="1" t="s">
        <v>45</v>
      </c>
      <c r="H1783" s="29">
        <v>0</v>
      </c>
      <c r="I1783" s="29">
        <v>0</v>
      </c>
      <c r="J1783" s="29">
        <v>0</v>
      </c>
      <c r="K1783" s="29">
        <v>0</v>
      </c>
      <c r="L1783" s="29">
        <v>0</v>
      </c>
      <c r="M1783" s="29">
        <v>0</v>
      </c>
      <c r="N1783" s="29">
        <v>0</v>
      </c>
      <c r="O1783" s="29">
        <v>0</v>
      </c>
      <c r="P1783" s="29">
        <v>0</v>
      </c>
      <c r="Q1783" s="29">
        <v>0</v>
      </c>
      <c r="R1783" s="29">
        <v>0</v>
      </c>
      <c r="S1783" s="29">
        <v>0</v>
      </c>
      <c r="T1783" s="29">
        <v>0</v>
      </c>
      <c r="U1783" s="29">
        <v>0</v>
      </c>
    </row>
    <row r="1784" spans="1:21" ht="15" thickBot="1" x14ac:dyDescent="0.25">
      <c r="A1784" s="1" t="s">
        <v>47</v>
      </c>
      <c r="F1784" s="1"/>
      <c r="G1784" s="1"/>
    </row>
    <row r="1785" spans="1:21" ht="15" thickTop="1" x14ac:dyDescent="0.2">
      <c r="A1785" s="1" t="s">
        <v>47</v>
      </c>
      <c r="B1785" s="1">
        <v>13013140</v>
      </c>
      <c r="C1785" s="31"/>
      <c r="D1785" s="31"/>
      <c r="E1785" s="31"/>
      <c r="F1785" s="31" t="s">
        <v>376</v>
      </c>
      <c r="G1785" s="31"/>
      <c r="H1785" s="33">
        <f>SUM(H1775:H1784)</f>
        <v>0</v>
      </c>
      <c r="I1785" s="33">
        <f t="shared" ref="I1785:S1785" si="365">SUM(I1775:I1784)</f>
        <v>0</v>
      </c>
      <c r="J1785" s="33">
        <f t="shared" si="365"/>
        <v>0</v>
      </c>
      <c r="K1785" s="33">
        <f t="shared" si="365"/>
        <v>0</v>
      </c>
      <c r="L1785" s="33">
        <f t="shared" si="365"/>
        <v>0</v>
      </c>
      <c r="M1785" s="33">
        <f t="shared" si="365"/>
        <v>0</v>
      </c>
      <c r="N1785" s="33">
        <f t="shared" si="365"/>
        <v>0</v>
      </c>
      <c r="O1785" s="33">
        <f t="shared" si="365"/>
        <v>0</v>
      </c>
      <c r="P1785" s="33">
        <f t="shared" si="365"/>
        <v>0</v>
      </c>
      <c r="Q1785" s="33">
        <f t="shared" si="365"/>
        <v>0</v>
      </c>
      <c r="R1785" s="33">
        <f t="shared" si="365"/>
        <v>0</v>
      </c>
      <c r="S1785" s="33">
        <f t="shared" si="365"/>
        <v>0</v>
      </c>
      <c r="T1785" s="33">
        <f t="shared" ref="T1785" si="366">SUM(T1775:T1784)</f>
        <v>0</v>
      </c>
      <c r="U1785" s="33">
        <f t="shared" ref="U1785" si="367">SUM(U1775:U1784)</f>
        <v>0</v>
      </c>
    </row>
    <row r="1786" spans="1:21" x14ac:dyDescent="0.2">
      <c r="F1786" s="1"/>
      <c r="G1786" s="1"/>
    </row>
    <row r="1787" spans="1:21" x14ac:dyDescent="0.2">
      <c r="A1787" s="1" t="s">
        <v>47</v>
      </c>
      <c r="F1787" s="27" t="s">
        <v>377</v>
      </c>
      <c r="G1787" s="1"/>
    </row>
    <row r="1788" spans="1:21" x14ac:dyDescent="0.2">
      <c r="A1788" s="1">
        <v>301</v>
      </c>
      <c r="B1788" s="1">
        <v>13013150</v>
      </c>
      <c r="C1788" s="1">
        <v>50110</v>
      </c>
      <c r="D1788" s="1">
        <v>500</v>
      </c>
      <c r="F1788" s="1">
        <v>50110</v>
      </c>
      <c r="G1788" s="1" t="s">
        <v>28</v>
      </c>
      <c r="H1788" s="29">
        <v>0</v>
      </c>
      <c r="I1788" s="29">
        <v>0</v>
      </c>
      <c r="J1788" s="29">
        <v>0</v>
      </c>
      <c r="K1788" s="29">
        <v>0</v>
      </c>
      <c r="L1788" s="29">
        <v>0</v>
      </c>
      <c r="M1788" s="29">
        <v>0</v>
      </c>
      <c r="N1788" s="29">
        <v>0</v>
      </c>
      <c r="O1788" s="29">
        <v>0</v>
      </c>
      <c r="P1788" s="29">
        <v>0</v>
      </c>
      <c r="Q1788" s="29">
        <v>0</v>
      </c>
      <c r="R1788" s="29">
        <v>0</v>
      </c>
      <c r="S1788" s="29">
        <v>0</v>
      </c>
      <c r="T1788" s="29">
        <v>0</v>
      </c>
      <c r="U1788" s="29">
        <v>0</v>
      </c>
    </row>
    <row r="1789" spans="1:21" x14ac:dyDescent="0.2">
      <c r="A1789" s="1">
        <v>301</v>
      </c>
      <c r="B1789" s="1">
        <v>13013150</v>
      </c>
      <c r="C1789" s="1">
        <v>56655</v>
      </c>
      <c r="D1789" s="1">
        <v>560</v>
      </c>
      <c r="F1789" s="1">
        <v>56655</v>
      </c>
      <c r="G1789" s="1" t="s">
        <v>40</v>
      </c>
      <c r="H1789" s="29">
        <v>0</v>
      </c>
      <c r="I1789" s="29">
        <v>0</v>
      </c>
      <c r="J1789" s="29">
        <v>0</v>
      </c>
      <c r="K1789" s="29">
        <v>0</v>
      </c>
      <c r="L1789" s="29">
        <v>0</v>
      </c>
      <c r="M1789" s="29">
        <v>0</v>
      </c>
      <c r="N1789" s="29">
        <v>0</v>
      </c>
      <c r="O1789" s="29">
        <v>0</v>
      </c>
      <c r="P1789" s="29">
        <v>0</v>
      </c>
      <c r="Q1789" s="29">
        <v>0</v>
      </c>
      <c r="R1789" s="29">
        <v>0</v>
      </c>
      <c r="S1789" s="29">
        <v>0</v>
      </c>
      <c r="T1789" s="29">
        <v>0</v>
      </c>
      <c r="U1789" s="29">
        <v>0</v>
      </c>
    </row>
    <row r="1790" spans="1:21" ht="15" thickBot="1" x14ac:dyDescent="0.25">
      <c r="A1790" s="1" t="s">
        <v>47</v>
      </c>
      <c r="F1790" s="1"/>
      <c r="G1790" s="1"/>
    </row>
    <row r="1791" spans="1:21" ht="15" thickTop="1" x14ac:dyDescent="0.2">
      <c r="A1791" s="1" t="s">
        <v>47</v>
      </c>
      <c r="B1791" s="1">
        <v>13013150</v>
      </c>
      <c r="C1791" s="31"/>
      <c r="D1791" s="31"/>
      <c r="E1791" s="31"/>
      <c r="F1791" s="31" t="s">
        <v>378</v>
      </c>
      <c r="G1791" s="31"/>
      <c r="H1791" s="33">
        <f>SUM(H1788:H1790)</f>
        <v>0</v>
      </c>
      <c r="I1791" s="33">
        <f t="shared" ref="I1791:S1791" si="368">SUM(I1788:I1790)</f>
        <v>0</v>
      </c>
      <c r="J1791" s="33">
        <f t="shared" si="368"/>
        <v>0</v>
      </c>
      <c r="K1791" s="33">
        <f t="shared" si="368"/>
        <v>0</v>
      </c>
      <c r="L1791" s="33">
        <f t="shared" si="368"/>
        <v>0</v>
      </c>
      <c r="M1791" s="33">
        <f t="shared" si="368"/>
        <v>0</v>
      </c>
      <c r="N1791" s="33">
        <f t="shared" si="368"/>
        <v>0</v>
      </c>
      <c r="O1791" s="33">
        <f t="shared" si="368"/>
        <v>0</v>
      </c>
      <c r="P1791" s="33">
        <f t="shared" si="368"/>
        <v>0</v>
      </c>
      <c r="Q1791" s="33">
        <f t="shared" si="368"/>
        <v>0</v>
      </c>
      <c r="R1791" s="33">
        <f t="shared" si="368"/>
        <v>0</v>
      </c>
      <c r="S1791" s="33">
        <f t="shared" si="368"/>
        <v>0</v>
      </c>
      <c r="T1791" s="33">
        <f t="shared" ref="T1791" si="369">SUM(T1788:T1790)</f>
        <v>0</v>
      </c>
      <c r="U1791" s="33">
        <f t="shared" ref="U1791" si="370">SUM(U1788:U1790)</f>
        <v>0</v>
      </c>
    </row>
    <row r="1792" spans="1:21" x14ac:dyDescent="0.2">
      <c r="F1792" s="1"/>
      <c r="G1792" s="1"/>
    </row>
    <row r="1793" spans="1:21" x14ac:dyDescent="0.2">
      <c r="A1793" s="1" t="s">
        <v>47</v>
      </c>
      <c r="F1793" s="27" t="s">
        <v>379</v>
      </c>
      <c r="G1793" s="1"/>
    </row>
    <row r="1794" spans="1:21" x14ac:dyDescent="0.2">
      <c r="A1794" s="1">
        <v>301</v>
      </c>
      <c r="B1794" s="1">
        <v>13013160</v>
      </c>
      <c r="C1794" s="1">
        <v>50110</v>
      </c>
      <c r="D1794" s="1">
        <v>500</v>
      </c>
      <c r="F1794" s="1">
        <v>50110</v>
      </c>
      <c r="G1794" s="1" t="s">
        <v>28</v>
      </c>
      <c r="H1794" s="29">
        <v>0</v>
      </c>
      <c r="I1794" s="29">
        <v>0</v>
      </c>
      <c r="J1794" s="29">
        <v>0</v>
      </c>
      <c r="K1794" s="29">
        <v>0</v>
      </c>
      <c r="L1794" s="29">
        <v>0</v>
      </c>
      <c r="M1794" s="29">
        <v>0</v>
      </c>
      <c r="N1794" s="29">
        <v>0</v>
      </c>
      <c r="O1794" s="29">
        <v>0</v>
      </c>
      <c r="P1794" s="29">
        <v>0</v>
      </c>
      <c r="Q1794" s="29">
        <v>0</v>
      </c>
      <c r="R1794" s="29">
        <v>0</v>
      </c>
      <c r="S1794" s="29">
        <v>0</v>
      </c>
      <c r="T1794" s="29">
        <v>0</v>
      </c>
      <c r="U1794" s="29">
        <v>0</v>
      </c>
    </row>
    <row r="1795" spans="1:21" x14ac:dyDescent="0.2">
      <c r="A1795" s="1">
        <v>301</v>
      </c>
      <c r="B1795" s="1">
        <v>13013160</v>
      </c>
      <c r="C1795" s="1">
        <v>53310</v>
      </c>
      <c r="D1795" s="1">
        <v>530</v>
      </c>
      <c r="F1795" s="1">
        <v>53310</v>
      </c>
      <c r="G1795" s="1" t="s">
        <v>70</v>
      </c>
      <c r="H1795" s="29">
        <v>0</v>
      </c>
      <c r="I1795" s="29">
        <v>0</v>
      </c>
      <c r="J1795" s="29">
        <v>0</v>
      </c>
      <c r="K1795" s="29">
        <v>0</v>
      </c>
      <c r="L1795" s="29">
        <v>0</v>
      </c>
      <c r="M1795" s="29">
        <v>0</v>
      </c>
      <c r="N1795" s="29">
        <v>0</v>
      </c>
      <c r="O1795" s="29">
        <v>0</v>
      </c>
      <c r="P1795" s="29">
        <v>0</v>
      </c>
      <c r="Q1795" s="29">
        <v>0</v>
      </c>
      <c r="R1795" s="29">
        <v>0</v>
      </c>
      <c r="S1795" s="29">
        <v>0</v>
      </c>
      <c r="T1795" s="29">
        <v>0</v>
      </c>
      <c r="U1795" s="29">
        <v>0</v>
      </c>
    </row>
    <row r="1796" spans="1:21" ht="15" thickBot="1" x14ac:dyDescent="0.25">
      <c r="A1796" s="1" t="s">
        <v>47</v>
      </c>
      <c r="F1796" s="1"/>
      <c r="G1796" s="1"/>
    </row>
    <row r="1797" spans="1:21" ht="15" thickTop="1" x14ac:dyDescent="0.2">
      <c r="A1797" s="1" t="s">
        <v>47</v>
      </c>
      <c r="B1797" s="1">
        <v>13013160</v>
      </c>
      <c r="C1797" s="31"/>
      <c r="D1797" s="31"/>
      <c r="E1797" s="31"/>
      <c r="F1797" s="31" t="s">
        <v>380</v>
      </c>
      <c r="G1797" s="31"/>
      <c r="H1797" s="33">
        <f>SUM(H1794:H1796)</f>
        <v>0</v>
      </c>
      <c r="I1797" s="33">
        <f t="shared" ref="I1797:S1797" si="371">SUM(I1794:I1796)</f>
        <v>0</v>
      </c>
      <c r="J1797" s="33">
        <f t="shared" si="371"/>
        <v>0</v>
      </c>
      <c r="K1797" s="33">
        <f t="shared" si="371"/>
        <v>0</v>
      </c>
      <c r="L1797" s="33">
        <f t="shared" si="371"/>
        <v>0</v>
      </c>
      <c r="M1797" s="33">
        <f t="shared" si="371"/>
        <v>0</v>
      </c>
      <c r="N1797" s="33">
        <f t="shared" si="371"/>
        <v>0</v>
      </c>
      <c r="O1797" s="33">
        <f t="shared" si="371"/>
        <v>0</v>
      </c>
      <c r="P1797" s="33">
        <f t="shared" si="371"/>
        <v>0</v>
      </c>
      <c r="Q1797" s="33">
        <f t="shared" si="371"/>
        <v>0</v>
      </c>
      <c r="R1797" s="33">
        <f t="shared" si="371"/>
        <v>0</v>
      </c>
      <c r="S1797" s="33">
        <f t="shared" si="371"/>
        <v>0</v>
      </c>
      <c r="T1797" s="33">
        <f t="shared" ref="T1797" si="372">SUM(T1794:T1796)</f>
        <v>0</v>
      </c>
      <c r="U1797" s="33">
        <f t="shared" ref="U1797" si="373">SUM(U1794:U1796)</f>
        <v>0</v>
      </c>
    </row>
    <row r="1798" spans="1:21" x14ac:dyDescent="0.2">
      <c r="F1798" s="1"/>
      <c r="G1798" s="1"/>
    </row>
    <row r="1799" spans="1:21" x14ac:dyDescent="0.2">
      <c r="A1799" s="1" t="s">
        <v>47</v>
      </c>
      <c r="F1799" s="27" t="s">
        <v>381</v>
      </c>
      <c r="G1799" s="1"/>
    </row>
    <row r="1800" spans="1:21" x14ac:dyDescent="0.2">
      <c r="A1800" s="1">
        <v>301</v>
      </c>
      <c r="B1800" s="1">
        <v>13013170</v>
      </c>
      <c r="C1800" s="1">
        <v>50110</v>
      </c>
      <c r="D1800" s="1">
        <v>500</v>
      </c>
      <c r="F1800" s="1">
        <v>50110</v>
      </c>
      <c r="G1800" s="1" t="s">
        <v>28</v>
      </c>
      <c r="H1800" s="29">
        <v>0</v>
      </c>
      <c r="I1800" s="29">
        <v>0</v>
      </c>
      <c r="J1800" s="29">
        <v>0</v>
      </c>
      <c r="K1800" s="29">
        <v>0</v>
      </c>
      <c r="L1800" s="29">
        <v>0</v>
      </c>
      <c r="M1800" s="29">
        <v>0</v>
      </c>
      <c r="N1800" s="29">
        <v>0</v>
      </c>
      <c r="O1800" s="29">
        <v>0</v>
      </c>
      <c r="P1800" s="29">
        <v>0</v>
      </c>
      <c r="Q1800" s="29">
        <v>0</v>
      </c>
      <c r="R1800" s="29">
        <v>0</v>
      </c>
      <c r="S1800" s="29">
        <v>0</v>
      </c>
      <c r="T1800" s="29">
        <v>0</v>
      </c>
      <c r="U1800" s="29">
        <v>0</v>
      </c>
    </row>
    <row r="1801" spans="1:21" x14ac:dyDescent="0.2">
      <c r="A1801" s="1">
        <v>301</v>
      </c>
      <c r="B1801" s="1">
        <v>13013170</v>
      </c>
      <c r="C1801" s="1">
        <v>53330</v>
      </c>
      <c r="D1801" s="1">
        <v>530</v>
      </c>
      <c r="F1801" s="1">
        <v>53330</v>
      </c>
      <c r="G1801" s="1" t="s">
        <v>33</v>
      </c>
      <c r="H1801" s="29">
        <v>0</v>
      </c>
      <c r="I1801" s="29">
        <v>0</v>
      </c>
      <c r="J1801" s="29">
        <v>0</v>
      </c>
      <c r="K1801" s="29">
        <v>0</v>
      </c>
      <c r="L1801" s="29">
        <v>0</v>
      </c>
      <c r="M1801" s="29">
        <v>0</v>
      </c>
      <c r="N1801" s="29">
        <v>0</v>
      </c>
      <c r="O1801" s="29">
        <v>0</v>
      </c>
      <c r="P1801" s="29">
        <v>0</v>
      </c>
      <c r="Q1801" s="29">
        <v>0</v>
      </c>
      <c r="R1801" s="29">
        <v>0</v>
      </c>
      <c r="S1801" s="29">
        <v>0</v>
      </c>
      <c r="T1801" s="29">
        <v>0</v>
      </c>
      <c r="U1801" s="29">
        <v>0</v>
      </c>
    </row>
    <row r="1802" spans="1:21" x14ac:dyDescent="0.2">
      <c r="A1802" s="1">
        <v>301</v>
      </c>
      <c r="B1802" s="1">
        <v>13013170</v>
      </c>
      <c r="C1802" s="1">
        <v>55520</v>
      </c>
      <c r="D1802" s="1">
        <v>550</v>
      </c>
      <c r="F1802" s="1">
        <v>55520</v>
      </c>
      <c r="G1802" s="1" t="s">
        <v>36</v>
      </c>
      <c r="H1802" s="29">
        <v>0</v>
      </c>
      <c r="I1802" s="29">
        <v>0</v>
      </c>
      <c r="J1802" s="29">
        <v>0</v>
      </c>
      <c r="K1802" s="29">
        <v>0</v>
      </c>
      <c r="L1802" s="29">
        <v>0</v>
      </c>
      <c r="M1802" s="29">
        <v>0</v>
      </c>
      <c r="N1802" s="29">
        <v>0</v>
      </c>
      <c r="O1802" s="29">
        <v>0</v>
      </c>
      <c r="P1802" s="29">
        <v>0</v>
      </c>
      <c r="Q1802" s="29">
        <v>0</v>
      </c>
      <c r="R1802" s="29">
        <v>0</v>
      </c>
      <c r="S1802" s="29">
        <v>0</v>
      </c>
      <c r="T1802" s="29">
        <v>0</v>
      </c>
      <c r="U1802" s="29">
        <v>0</v>
      </c>
    </row>
    <row r="1803" spans="1:21" x14ac:dyDescent="0.2">
      <c r="A1803" s="1">
        <v>301</v>
      </c>
      <c r="B1803" s="1">
        <v>13013170</v>
      </c>
      <c r="C1803" s="1">
        <v>56623</v>
      </c>
      <c r="D1803" s="1">
        <v>560</v>
      </c>
      <c r="F1803" s="1">
        <v>56623</v>
      </c>
      <c r="G1803" s="1" t="s">
        <v>96</v>
      </c>
      <c r="H1803" s="29">
        <v>0</v>
      </c>
      <c r="I1803" s="29">
        <v>0</v>
      </c>
      <c r="J1803" s="29">
        <v>0</v>
      </c>
      <c r="K1803" s="29">
        <v>0</v>
      </c>
      <c r="L1803" s="29">
        <v>0</v>
      </c>
      <c r="M1803" s="29">
        <v>0</v>
      </c>
      <c r="N1803" s="29">
        <v>0</v>
      </c>
      <c r="O1803" s="29">
        <v>0</v>
      </c>
      <c r="P1803" s="29">
        <v>0</v>
      </c>
      <c r="Q1803" s="29">
        <v>0</v>
      </c>
      <c r="R1803" s="29">
        <v>0</v>
      </c>
      <c r="S1803" s="29">
        <v>0</v>
      </c>
      <c r="T1803" s="29">
        <v>0</v>
      </c>
      <c r="U1803" s="29">
        <v>0</v>
      </c>
    </row>
    <row r="1804" spans="1:21" x14ac:dyDescent="0.2">
      <c r="A1804" s="1">
        <v>301</v>
      </c>
      <c r="B1804" s="1">
        <v>13013170</v>
      </c>
      <c r="C1804" s="1">
        <v>56652</v>
      </c>
      <c r="D1804" s="1">
        <v>560</v>
      </c>
      <c r="F1804" s="1">
        <v>56652</v>
      </c>
      <c r="G1804" s="1" t="s">
        <v>119</v>
      </c>
      <c r="H1804" s="29">
        <v>0</v>
      </c>
      <c r="I1804" s="29">
        <v>0</v>
      </c>
      <c r="J1804" s="29">
        <v>0</v>
      </c>
      <c r="K1804" s="29">
        <v>0</v>
      </c>
      <c r="L1804" s="29">
        <v>0</v>
      </c>
      <c r="M1804" s="29">
        <v>0</v>
      </c>
      <c r="N1804" s="29">
        <v>0</v>
      </c>
      <c r="O1804" s="29">
        <v>0</v>
      </c>
      <c r="P1804" s="29">
        <v>0</v>
      </c>
      <c r="Q1804" s="29">
        <v>0</v>
      </c>
      <c r="R1804" s="29">
        <v>0</v>
      </c>
      <c r="S1804" s="29">
        <v>0</v>
      </c>
      <c r="T1804" s="29">
        <v>0</v>
      </c>
      <c r="U1804" s="29">
        <v>0</v>
      </c>
    </row>
    <row r="1805" spans="1:21" x14ac:dyDescent="0.2">
      <c r="A1805" s="1">
        <v>301</v>
      </c>
      <c r="B1805" s="1">
        <v>13013170</v>
      </c>
      <c r="C1805" s="1">
        <v>56656</v>
      </c>
      <c r="D1805" s="1">
        <v>560</v>
      </c>
      <c r="F1805" s="1">
        <v>56656</v>
      </c>
      <c r="G1805" s="1" t="s">
        <v>41</v>
      </c>
      <c r="H1805" s="29">
        <v>0</v>
      </c>
      <c r="I1805" s="29">
        <v>0</v>
      </c>
      <c r="J1805" s="29">
        <v>0</v>
      </c>
      <c r="K1805" s="29">
        <v>0</v>
      </c>
      <c r="L1805" s="29">
        <v>0</v>
      </c>
      <c r="M1805" s="29">
        <v>0</v>
      </c>
      <c r="N1805" s="29">
        <v>0</v>
      </c>
      <c r="O1805" s="29">
        <v>0</v>
      </c>
      <c r="P1805" s="29">
        <v>0</v>
      </c>
      <c r="Q1805" s="29">
        <v>0</v>
      </c>
      <c r="R1805" s="29">
        <v>0</v>
      </c>
      <c r="S1805" s="29">
        <v>0</v>
      </c>
      <c r="T1805" s="29">
        <v>0</v>
      </c>
      <c r="U1805" s="29">
        <v>0</v>
      </c>
    </row>
    <row r="1806" spans="1:21" x14ac:dyDescent="0.2">
      <c r="A1806" s="1">
        <v>301</v>
      </c>
      <c r="B1806" s="1">
        <v>13013170</v>
      </c>
      <c r="C1806" s="1">
        <v>56662</v>
      </c>
      <c r="D1806" s="1">
        <v>560</v>
      </c>
      <c r="F1806" s="1">
        <v>56662</v>
      </c>
      <c r="G1806" s="1" t="s">
        <v>42</v>
      </c>
      <c r="H1806" s="29">
        <v>0</v>
      </c>
      <c r="I1806" s="29">
        <v>0</v>
      </c>
      <c r="J1806" s="29">
        <v>0</v>
      </c>
      <c r="K1806" s="29">
        <v>0</v>
      </c>
      <c r="L1806" s="29">
        <v>0</v>
      </c>
      <c r="M1806" s="29">
        <v>0</v>
      </c>
      <c r="N1806" s="29">
        <v>0</v>
      </c>
      <c r="O1806" s="29">
        <v>0</v>
      </c>
      <c r="P1806" s="29">
        <v>0</v>
      </c>
      <c r="Q1806" s="29">
        <v>0</v>
      </c>
      <c r="R1806" s="29">
        <v>0</v>
      </c>
      <c r="S1806" s="29">
        <v>0</v>
      </c>
      <c r="T1806" s="29">
        <v>0</v>
      </c>
      <c r="U1806" s="29">
        <v>0</v>
      </c>
    </row>
    <row r="1807" spans="1:21" x14ac:dyDescent="0.2">
      <c r="A1807" s="1">
        <v>301</v>
      </c>
      <c r="B1807" s="1">
        <v>13013170</v>
      </c>
      <c r="C1807" s="1">
        <v>56694</v>
      </c>
      <c r="D1807" s="1">
        <v>560</v>
      </c>
      <c r="F1807" s="1">
        <v>56694</v>
      </c>
      <c r="G1807" s="1" t="s">
        <v>45</v>
      </c>
      <c r="H1807" s="29">
        <v>0</v>
      </c>
      <c r="I1807" s="29">
        <v>0</v>
      </c>
      <c r="J1807" s="29">
        <v>0</v>
      </c>
      <c r="K1807" s="29">
        <v>0</v>
      </c>
      <c r="L1807" s="29">
        <v>0</v>
      </c>
      <c r="M1807" s="29">
        <v>0</v>
      </c>
      <c r="N1807" s="29">
        <v>0</v>
      </c>
      <c r="O1807" s="29">
        <v>0</v>
      </c>
      <c r="P1807" s="29">
        <v>0</v>
      </c>
      <c r="Q1807" s="29">
        <v>0</v>
      </c>
      <c r="R1807" s="29">
        <v>0</v>
      </c>
      <c r="S1807" s="29">
        <v>0</v>
      </c>
      <c r="T1807" s="29">
        <v>0</v>
      </c>
      <c r="U1807" s="29">
        <v>0</v>
      </c>
    </row>
    <row r="1808" spans="1:21" ht="15" thickBot="1" x14ac:dyDescent="0.25">
      <c r="A1808" s="1" t="s">
        <v>47</v>
      </c>
      <c r="F1808" s="1"/>
      <c r="G1808" s="1"/>
    </row>
    <row r="1809" spans="1:21" ht="15" thickTop="1" x14ac:dyDescent="0.2">
      <c r="A1809" s="1" t="s">
        <v>47</v>
      </c>
      <c r="B1809" s="1">
        <v>13013170</v>
      </c>
      <c r="C1809" s="31"/>
      <c r="D1809" s="31"/>
      <c r="E1809" s="31"/>
      <c r="F1809" s="31" t="s">
        <v>382</v>
      </c>
      <c r="G1809" s="31"/>
      <c r="H1809" s="33">
        <f>SUM(H1800:H1808)</f>
        <v>0</v>
      </c>
      <c r="I1809" s="33">
        <f t="shared" ref="I1809:S1809" si="374">SUM(I1800:I1808)</f>
        <v>0</v>
      </c>
      <c r="J1809" s="33">
        <f t="shared" si="374"/>
        <v>0</v>
      </c>
      <c r="K1809" s="33">
        <f t="shared" si="374"/>
        <v>0</v>
      </c>
      <c r="L1809" s="33">
        <f t="shared" si="374"/>
        <v>0</v>
      </c>
      <c r="M1809" s="33">
        <f t="shared" si="374"/>
        <v>0</v>
      </c>
      <c r="N1809" s="33">
        <f t="shared" si="374"/>
        <v>0</v>
      </c>
      <c r="O1809" s="33">
        <f t="shared" si="374"/>
        <v>0</v>
      </c>
      <c r="P1809" s="33">
        <f t="shared" si="374"/>
        <v>0</v>
      </c>
      <c r="Q1809" s="33">
        <f t="shared" si="374"/>
        <v>0</v>
      </c>
      <c r="R1809" s="33">
        <f t="shared" si="374"/>
        <v>0</v>
      </c>
      <c r="S1809" s="33">
        <f t="shared" si="374"/>
        <v>0</v>
      </c>
      <c r="T1809" s="33">
        <f t="shared" ref="T1809" si="375">SUM(T1800:T1808)</f>
        <v>0</v>
      </c>
      <c r="U1809" s="33">
        <f t="shared" ref="U1809" si="376">SUM(U1800:U1808)</f>
        <v>0</v>
      </c>
    </row>
    <row r="1810" spans="1:21" x14ac:dyDescent="0.2">
      <c r="F1810" s="1"/>
      <c r="G1810" s="1"/>
    </row>
    <row r="1811" spans="1:21" x14ac:dyDescent="0.2">
      <c r="A1811" s="1" t="s">
        <v>47</v>
      </c>
      <c r="F1811" s="27" t="s">
        <v>383</v>
      </c>
      <c r="G1811" s="1"/>
    </row>
    <row r="1812" spans="1:21" x14ac:dyDescent="0.2">
      <c r="A1812" s="1">
        <v>301</v>
      </c>
      <c r="B1812" s="1">
        <v>13013180</v>
      </c>
      <c r="C1812" s="1">
        <v>50110</v>
      </c>
      <c r="D1812" s="1">
        <v>500</v>
      </c>
      <c r="F1812" s="1">
        <v>50110</v>
      </c>
      <c r="G1812" s="1" t="s">
        <v>28</v>
      </c>
      <c r="H1812" s="29">
        <v>0</v>
      </c>
      <c r="I1812" s="29">
        <v>0</v>
      </c>
      <c r="J1812" s="29">
        <v>0</v>
      </c>
      <c r="K1812" s="29">
        <v>0</v>
      </c>
      <c r="L1812" s="29">
        <v>0</v>
      </c>
      <c r="M1812" s="29">
        <v>0</v>
      </c>
      <c r="N1812" s="29">
        <v>0</v>
      </c>
      <c r="O1812" s="29">
        <v>0</v>
      </c>
      <c r="P1812" s="29">
        <v>0</v>
      </c>
      <c r="Q1812" s="29">
        <v>0</v>
      </c>
      <c r="R1812" s="29">
        <v>0</v>
      </c>
      <c r="S1812" s="29">
        <v>0</v>
      </c>
      <c r="T1812" s="29">
        <v>0</v>
      </c>
      <c r="U1812" s="29">
        <v>0</v>
      </c>
    </row>
    <row r="1813" spans="1:21" x14ac:dyDescent="0.2">
      <c r="A1813" s="1">
        <v>301</v>
      </c>
      <c r="B1813" s="1">
        <v>13013180</v>
      </c>
      <c r="C1813" s="1">
        <v>53310</v>
      </c>
      <c r="D1813" s="1">
        <v>530</v>
      </c>
      <c r="F1813" s="1">
        <v>53310</v>
      </c>
      <c r="G1813" s="1" t="s">
        <v>70</v>
      </c>
      <c r="H1813" s="29">
        <v>0</v>
      </c>
      <c r="I1813" s="29">
        <v>0</v>
      </c>
      <c r="J1813" s="29">
        <v>0</v>
      </c>
      <c r="K1813" s="29">
        <v>0</v>
      </c>
      <c r="L1813" s="29">
        <v>0</v>
      </c>
      <c r="M1813" s="29">
        <v>0</v>
      </c>
      <c r="N1813" s="29">
        <v>0</v>
      </c>
      <c r="O1813" s="29">
        <v>0</v>
      </c>
      <c r="P1813" s="29">
        <v>0</v>
      </c>
      <c r="Q1813" s="29">
        <v>0</v>
      </c>
      <c r="R1813" s="29">
        <v>0</v>
      </c>
      <c r="S1813" s="29">
        <v>0</v>
      </c>
      <c r="T1813" s="29">
        <v>0</v>
      </c>
      <c r="U1813" s="29">
        <v>0</v>
      </c>
    </row>
    <row r="1814" spans="1:21" ht="15" thickBot="1" x14ac:dyDescent="0.25">
      <c r="A1814" s="1" t="s">
        <v>47</v>
      </c>
      <c r="F1814" s="1"/>
      <c r="G1814" s="1"/>
    </row>
    <row r="1815" spans="1:21" ht="15" thickTop="1" x14ac:dyDescent="0.2">
      <c r="A1815" s="1" t="s">
        <v>47</v>
      </c>
      <c r="B1815" s="1">
        <v>13013180</v>
      </c>
      <c r="C1815" s="31"/>
      <c r="D1815" s="31"/>
      <c r="E1815" s="31"/>
      <c r="F1815" s="31" t="s">
        <v>384</v>
      </c>
      <c r="G1815" s="31"/>
      <c r="H1815" s="33">
        <f>SUM(H1812:H1814)</f>
        <v>0</v>
      </c>
      <c r="I1815" s="33">
        <f t="shared" ref="I1815:S1815" si="377">SUM(I1812:I1814)</f>
        <v>0</v>
      </c>
      <c r="J1815" s="33">
        <f t="shared" si="377"/>
        <v>0</v>
      </c>
      <c r="K1815" s="33">
        <f t="shared" si="377"/>
        <v>0</v>
      </c>
      <c r="L1815" s="33">
        <f t="shared" si="377"/>
        <v>0</v>
      </c>
      <c r="M1815" s="33">
        <f t="shared" si="377"/>
        <v>0</v>
      </c>
      <c r="N1815" s="33">
        <f t="shared" si="377"/>
        <v>0</v>
      </c>
      <c r="O1815" s="33">
        <f t="shared" si="377"/>
        <v>0</v>
      </c>
      <c r="P1815" s="33">
        <f t="shared" si="377"/>
        <v>0</v>
      </c>
      <c r="Q1815" s="33">
        <f t="shared" si="377"/>
        <v>0</v>
      </c>
      <c r="R1815" s="33">
        <f t="shared" si="377"/>
        <v>0</v>
      </c>
      <c r="S1815" s="33">
        <f t="shared" si="377"/>
        <v>0</v>
      </c>
      <c r="T1815" s="33">
        <f t="shared" ref="T1815" si="378">SUM(T1812:T1814)</f>
        <v>0</v>
      </c>
      <c r="U1815" s="33">
        <f t="shared" ref="U1815" si="379">SUM(U1812:U1814)</f>
        <v>0</v>
      </c>
    </row>
    <row r="1816" spans="1:21" x14ac:dyDescent="0.2">
      <c r="A1816" s="1" t="s">
        <v>47</v>
      </c>
    </row>
    <row r="1817" spans="1:21" x14ac:dyDescent="0.2">
      <c r="A1817" s="1" t="s">
        <v>385</v>
      </c>
    </row>
    <row r="1818" spans="1:21" x14ac:dyDescent="0.2">
      <c r="F1818" s="28" t="s">
        <v>51</v>
      </c>
    </row>
    <row r="1819" spans="1:21" x14ac:dyDescent="0.2">
      <c r="A1819" s="1" t="s">
        <v>47</v>
      </c>
      <c r="F1819" s="25">
        <v>500</v>
      </c>
      <c r="G1819" s="25" t="s">
        <v>53</v>
      </c>
      <c r="H1819" s="29">
        <f t="shared" ref="H1819:U1829" si="380">SUMIF($D$1669:$D$1815,$F1819,H$1669:H$1815)</f>
        <v>3104401</v>
      </c>
      <c r="I1819" s="29">
        <f t="shared" si="380"/>
        <v>3129596</v>
      </c>
      <c r="J1819" s="29">
        <f t="shared" si="380"/>
        <v>2899234</v>
      </c>
      <c r="K1819" s="29">
        <f t="shared" si="380"/>
        <v>2924145</v>
      </c>
      <c r="L1819" s="29">
        <f t="shared" si="380"/>
        <v>2991433</v>
      </c>
      <c r="M1819" s="29">
        <f t="shared" si="380"/>
        <v>3037475</v>
      </c>
      <c r="N1819" s="29">
        <f t="shared" si="380"/>
        <v>3321297</v>
      </c>
      <c r="O1819" s="29">
        <f t="shared" si="380"/>
        <v>3703212</v>
      </c>
      <c r="P1819" s="29">
        <f t="shared" si="380"/>
        <v>3600485</v>
      </c>
      <c r="Q1819" s="29">
        <f t="shared" si="380"/>
        <v>3780698</v>
      </c>
      <c r="R1819" s="29">
        <f t="shared" si="380"/>
        <v>3804478</v>
      </c>
      <c r="S1819" s="29">
        <f t="shared" si="380"/>
        <v>3879755</v>
      </c>
      <c r="T1819" s="29">
        <f t="shared" si="380"/>
        <v>4042886</v>
      </c>
      <c r="U1819" s="29">
        <f t="shared" si="380"/>
        <v>4086609</v>
      </c>
    </row>
    <row r="1820" spans="1:21" x14ac:dyDescent="0.2">
      <c r="A1820" s="1" t="s">
        <v>47</v>
      </c>
      <c r="F1820" s="25">
        <v>501</v>
      </c>
      <c r="G1820" s="25" t="s">
        <v>30</v>
      </c>
      <c r="H1820" s="29">
        <f t="shared" si="380"/>
        <v>20000</v>
      </c>
      <c r="I1820" s="29">
        <f t="shared" si="380"/>
        <v>20000</v>
      </c>
      <c r="J1820" s="29">
        <f t="shared" si="380"/>
        <v>20000</v>
      </c>
      <c r="K1820" s="29">
        <f t="shared" si="380"/>
        <v>21000</v>
      </c>
      <c r="L1820" s="29">
        <f t="shared" si="380"/>
        <v>26000</v>
      </c>
      <c r="M1820" s="29">
        <f t="shared" si="380"/>
        <v>30000</v>
      </c>
      <c r="N1820" s="29">
        <f t="shared" si="380"/>
        <v>30000</v>
      </c>
      <c r="O1820" s="29">
        <f t="shared" si="380"/>
        <v>45000</v>
      </c>
      <c r="P1820" s="29">
        <f t="shared" si="380"/>
        <v>45000</v>
      </c>
      <c r="Q1820" s="29">
        <f t="shared" si="380"/>
        <v>45000</v>
      </c>
      <c r="R1820" s="29">
        <f t="shared" si="380"/>
        <v>50000</v>
      </c>
      <c r="S1820" s="29">
        <f t="shared" si="380"/>
        <v>50000</v>
      </c>
      <c r="T1820" s="29">
        <f t="shared" si="380"/>
        <v>50000</v>
      </c>
      <c r="U1820" s="29">
        <f t="shared" si="380"/>
        <v>75000</v>
      </c>
    </row>
    <row r="1821" spans="1:21" x14ac:dyDescent="0.2">
      <c r="F1821" s="25" t="s">
        <v>54</v>
      </c>
      <c r="G1821" s="25" t="s">
        <v>55</v>
      </c>
      <c r="H1821" s="29">
        <f t="shared" si="380"/>
        <v>0</v>
      </c>
      <c r="I1821" s="29">
        <f t="shared" si="380"/>
        <v>0</v>
      </c>
      <c r="J1821" s="29">
        <f t="shared" si="380"/>
        <v>0</v>
      </c>
      <c r="K1821" s="29">
        <f t="shared" si="380"/>
        <v>0</v>
      </c>
      <c r="L1821" s="29">
        <f t="shared" si="380"/>
        <v>0</v>
      </c>
      <c r="M1821" s="29">
        <f t="shared" si="380"/>
        <v>0</v>
      </c>
      <c r="N1821" s="29">
        <f t="shared" si="380"/>
        <v>0</v>
      </c>
      <c r="O1821" s="29">
        <f t="shared" si="380"/>
        <v>0</v>
      </c>
      <c r="P1821" s="29">
        <f t="shared" si="380"/>
        <v>0</v>
      </c>
      <c r="Q1821" s="29">
        <f t="shared" si="380"/>
        <v>0</v>
      </c>
      <c r="R1821" s="29">
        <f t="shared" si="380"/>
        <v>0</v>
      </c>
      <c r="S1821" s="29">
        <f t="shared" si="380"/>
        <v>0</v>
      </c>
      <c r="T1821" s="29">
        <f t="shared" si="380"/>
        <v>0</v>
      </c>
      <c r="U1821" s="29">
        <f t="shared" si="380"/>
        <v>0</v>
      </c>
    </row>
    <row r="1822" spans="1:21" x14ac:dyDescent="0.2">
      <c r="A1822" s="1" t="s">
        <v>47</v>
      </c>
      <c r="F1822" s="25">
        <v>502</v>
      </c>
      <c r="G1822" s="25" t="s">
        <v>56</v>
      </c>
      <c r="H1822" s="29">
        <f t="shared" si="380"/>
        <v>2000</v>
      </c>
      <c r="I1822" s="29">
        <f t="shared" si="380"/>
        <v>2000</v>
      </c>
      <c r="J1822" s="29">
        <f t="shared" si="380"/>
        <v>0</v>
      </c>
      <c r="K1822" s="29">
        <f t="shared" si="380"/>
        <v>500</v>
      </c>
      <c r="L1822" s="29">
        <f t="shared" si="380"/>
        <v>500</v>
      </c>
      <c r="M1822" s="29">
        <f t="shared" si="380"/>
        <v>1000</v>
      </c>
      <c r="N1822" s="29">
        <f t="shared" si="380"/>
        <v>7500</v>
      </c>
      <c r="O1822" s="29">
        <f t="shared" si="380"/>
        <v>7500</v>
      </c>
      <c r="P1822" s="29">
        <f t="shared" si="380"/>
        <v>7500</v>
      </c>
      <c r="Q1822" s="29">
        <f t="shared" si="380"/>
        <v>7500</v>
      </c>
      <c r="R1822" s="29">
        <f t="shared" si="380"/>
        <v>11000</v>
      </c>
      <c r="S1822" s="29">
        <f t="shared" si="380"/>
        <v>14000</v>
      </c>
      <c r="T1822" s="29">
        <f t="shared" si="380"/>
        <v>14000</v>
      </c>
      <c r="U1822" s="29">
        <f t="shared" si="380"/>
        <v>14000</v>
      </c>
    </row>
    <row r="1823" spans="1:21" x14ac:dyDescent="0.2">
      <c r="A1823" s="1" t="s">
        <v>47</v>
      </c>
      <c r="F1823" s="25">
        <v>520</v>
      </c>
      <c r="G1823" s="25" t="s">
        <v>57</v>
      </c>
      <c r="H1823" s="29">
        <f t="shared" si="380"/>
        <v>0</v>
      </c>
      <c r="I1823" s="29">
        <f t="shared" si="380"/>
        <v>0</v>
      </c>
      <c r="J1823" s="29">
        <f t="shared" si="380"/>
        <v>0</v>
      </c>
      <c r="K1823" s="29">
        <f t="shared" si="380"/>
        <v>0</v>
      </c>
      <c r="L1823" s="29">
        <f t="shared" si="380"/>
        <v>0</v>
      </c>
      <c r="M1823" s="29">
        <f t="shared" si="380"/>
        <v>0</v>
      </c>
      <c r="N1823" s="29">
        <f t="shared" si="380"/>
        <v>0</v>
      </c>
      <c r="O1823" s="29">
        <f t="shared" si="380"/>
        <v>0</v>
      </c>
      <c r="P1823" s="29">
        <f t="shared" si="380"/>
        <v>0</v>
      </c>
      <c r="Q1823" s="29">
        <f t="shared" si="380"/>
        <v>0</v>
      </c>
      <c r="R1823" s="29">
        <f t="shared" si="380"/>
        <v>0</v>
      </c>
      <c r="S1823" s="29">
        <f t="shared" si="380"/>
        <v>0</v>
      </c>
      <c r="T1823" s="29">
        <f t="shared" si="380"/>
        <v>0</v>
      </c>
      <c r="U1823" s="29">
        <f t="shared" si="380"/>
        <v>0</v>
      </c>
    </row>
    <row r="1824" spans="1:21" x14ac:dyDescent="0.2">
      <c r="A1824" s="1" t="s">
        <v>47</v>
      </c>
      <c r="F1824" s="25">
        <v>530</v>
      </c>
      <c r="G1824" s="25" t="s">
        <v>58</v>
      </c>
      <c r="H1824" s="29">
        <f t="shared" si="380"/>
        <v>4318</v>
      </c>
      <c r="I1824" s="29">
        <f t="shared" si="380"/>
        <v>4818</v>
      </c>
      <c r="J1824" s="29">
        <f t="shared" si="380"/>
        <v>4118</v>
      </c>
      <c r="K1824" s="29">
        <f t="shared" si="380"/>
        <v>3000</v>
      </c>
      <c r="L1824" s="29">
        <f t="shared" si="380"/>
        <v>2500</v>
      </c>
      <c r="M1824" s="29">
        <f t="shared" si="380"/>
        <v>2500</v>
      </c>
      <c r="N1824" s="29">
        <f t="shared" si="380"/>
        <v>2500</v>
      </c>
      <c r="O1824" s="29">
        <f t="shared" si="380"/>
        <v>2500</v>
      </c>
      <c r="P1824" s="29">
        <f t="shared" si="380"/>
        <v>2500</v>
      </c>
      <c r="Q1824" s="29">
        <f t="shared" si="380"/>
        <v>2500</v>
      </c>
      <c r="R1824" s="29">
        <f t="shared" si="380"/>
        <v>2700</v>
      </c>
      <c r="S1824" s="29">
        <f t="shared" si="380"/>
        <v>2700</v>
      </c>
      <c r="T1824" s="29">
        <f t="shared" si="380"/>
        <v>2700</v>
      </c>
      <c r="U1824" s="29">
        <f t="shared" si="380"/>
        <v>2700</v>
      </c>
    </row>
    <row r="1825" spans="1:21" x14ac:dyDescent="0.2">
      <c r="A1825" s="1" t="s">
        <v>47</v>
      </c>
      <c r="F1825" s="25">
        <v>540</v>
      </c>
      <c r="G1825" s="25" t="s">
        <v>59</v>
      </c>
      <c r="H1825" s="29">
        <f t="shared" si="380"/>
        <v>2230</v>
      </c>
      <c r="I1825" s="29">
        <f t="shared" si="380"/>
        <v>2230</v>
      </c>
      <c r="J1825" s="29">
        <f t="shared" si="380"/>
        <v>150</v>
      </c>
      <c r="K1825" s="29">
        <f t="shared" si="380"/>
        <v>1000</v>
      </c>
      <c r="L1825" s="29">
        <f t="shared" si="380"/>
        <v>200</v>
      </c>
      <c r="M1825" s="29">
        <f t="shared" si="380"/>
        <v>200</v>
      </c>
      <c r="N1825" s="29">
        <f t="shared" si="380"/>
        <v>0</v>
      </c>
      <c r="O1825" s="29">
        <f t="shared" si="380"/>
        <v>0</v>
      </c>
      <c r="P1825" s="29">
        <f t="shared" si="380"/>
        <v>0</v>
      </c>
      <c r="Q1825" s="29">
        <f t="shared" si="380"/>
        <v>0</v>
      </c>
      <c r="R1825" s="29">
        <f t="shared" si="380"/>
        <v>0</v>
      </c>
      <c r="S1825" s="29">
        <f t="shared" si="380"/>
        <v>0</v>
      </c>
      <c r="T1825" s="29">
        <f t="shared" si="380"/>
        <v>0</v>
      </c>
      <c r="U1825" s="29">
        <f t="shared" si="380"/>
        <v>0</v>
      </c>
    </row>
    <row r="1826" spans="1:21" x14ac:dyDescent="0.2">
      <c r="A1826" s="1" t="s">
        <v>47</v>
      </c>
      <c r="F1826" s="25">
        <v>550</v>
      </c>
      <c r="G1826" s="25" t="s">
        <v>60</v>
      </c>
      <c r="H1826" s="29">
        <f t="shared" si="380"/>
        <v>39700</v>
      </c>
      <c r="I1826" s="29">
        <f t="shared" si="380"/>
        <v>42100</v>
      </c>
      <c r="J1826" s="29">
        <f t="shared" si="380"/>
        <v>30700</v>
      </c>
      <c r="K1826" s="29">
        <f t="shared" si="380"/>
        <v>27700</v>
      </c>
      <c r="L1826" s="29">
        <f t="shared" si="380"/>
        <v>36000</v>
      </c>
      <c r="M1826" s="29">
        <f t="shared" si="380"/>
        <v>47200</v>
      </c>
      <c r="N1826" s="29">
        <f t="shared" si="380"/>
        <v>47400</v>
      </c>
      <c r="O1826" s="29">
        <f t="shared" si="380"/>
        <v>46400</v>
      </c>
      <c r="P1826" s="29">
        <f t="shared" si="380"/>
        <v>46400</v>
      </c>
      <c r="Q1826" s="29">
        <f t="shared" si="380"/>
        <v>41400</v>
      </c>
      <c r="R1826" s="29">
        <f t="shared" si="380"/>
        <v>30400</v>
      </c>
      <c r="S1826" s="29">
        <f t="shared" si="380"/>
        <v>25400</v>
      </c>
      <c r="T1826" s="29">
        <f t="shared" si="380"/>
        <v>25400</v>
      </c>
      <c r="U1826" s="29">
        <f t="shared" si="380"/>
        <v>33165</v>
      </c>
    </row>
    <row r="1827" spans="1:21" x14ac:dyDescent="0.2">
      <c r="A1827" s="1" t="s">
        <v>47</v>
      </c>
      <c r="F1827" s="25">
        <v>560</v>
      </c>
      <c r="G1827" s="25" t="s">
        <v>61</v>
      </c>
      <c r="H1827" s="29">
        <f t="shared" si="380"/>
        <v>186931</v>
      </c>
      <c r="I1827" s="29">
        <f t="shared" si="380"/>
        <v>186931</v>
      </c>
      <c r="J1827" s="29">
        <f t="shared" si="380"/>
        <v>121289</v>
      </c>
      <c r="K1827" s="29">
        <f t="shared" si="380"/>
        <v>127100</v>
      </c>
      <c r="L1827" s="29">
        <f t="shared" si="380"/>
        <v>119673</v>
      </c>
      <c r="M1827" s="29">
        <f t="shared" si="380"/>
        <v>119123</v>
      </c>
      <c r="N1827" s="29">
        <f t="shared" si="380"/>
        <v>119123</v>
      </c>
      <c r="O1827" s="29">
        <f t="shared" si="380"/>
        <v>119123</v>
      </c>
      <c r="P1827" s="29">
        <f t="shared" si="380"/>
        <v>119123</v>
      </c>
      <c r="Q1827" s="29">
        <f t="shared" si="380"/>
        <v>114125</v>
      </c>
      <c r="R1827" s="29">
        <f t="shared" si="380"/>
        <v>163429</v>
      </c>
      <c r="S1827" s="29">
        <f t="shared" si="380"/>
        <v>141137</v>
      </c>
      <c r="T1827" s="29">
        <f t="shared" si="380"/>
        <v>141137</v>
      </c>
      <c r="U1827" s="29">
        <f t="shared" si="380"/>
        <v>188157</v>
      </c>
    </row>
    <row r="1828" spans="1:21" x14ac:dyDescent="0.2">
      <c r="A1828" s="1" t="s">
        <v>47</v>
      </c>
      <c r="F1828" s="25">
        <v>570</v>
      </c>
      <c r="G1828" s="25" t="s">
        <v>62</v>
      </c>
      <c r="H1828" s="29">
        <f t="shared" si="380"/>
        <v>0</v>
      </c>
      <c r="I1828" s="29">
        <f t="shared" si="380"/>
        <v>0</v>
      </c>
      <c r="J1828" s="29">
        <f t="shared" si="380"/>
        <v>0</v>
      </c>
      <c r="K1828" s="29">
        <f t="shared" si="380"/>
        <v>0</v>
      </c>
      <c r="L1828" s="29">
        <f t="shared" si="380"/>
        <v>0</v>
      </c>
      <c r="M1828" s="29">
        <f t="shared" si="380"/>
        <v>0</v>
      </c>
      <c r="N1828" s="29">
        <f t="shared" si="380"/>
        <v>0</v>
      </c>
      <c r="O1828" s="29">
        <f t="shared" si="380"/>
        <v>0</v>
      </c>
      <c r="P1828" s="29">
        <f t="shared" si="380"/>
        <v>0</v>
      </c>
      <c r="Q1828" s="29">
        <f t="shared" si="380"/>
        <v>0</v>
      </c>
      <c r="R1828" s="29">
        <f t="shared" si="380"/>
        <v>0</v>
      </c>
      <c r="S1828" s="29">
        <f t="shared" si="380"/>
        <v>0</v>
      </c>
      <c r="T1828" s="29">
        <f t="shared" si="380"/>
        <v>0</v>
      </c>
      <c r="U1828" s="29">
        <f t="shared" si="380"/>
        <v>0</v>
      </c>
    </row>
    <row r="1829" spans="1:21" x14ac:dyDescent="0.2">
      <c r="A1829" s="1" t="s">
        <v>47</v>
      </c>
      <c r="F1829" s="25">
        <v>580</v>
      </c>
      <c r="G1829" s="25" t="s">
        <v>32</v>
      </c>
      <c r="H1829" s="29">
        <f t="shared" si="380"/>
        <v>0</v>
      </c>
      <c r="I1829" s="29">
        <f t="shared" si="380"/>
        <v>0</v>
      </c>
      <c r="J1829" s="29">
        <f t="shared" si="380"/>
        <v>0</v>
      </c>
      <c r="K1829" s="29">
        <f t="shared" si="380"/>
        <v>0</v>
      </c>
      <c r="L1829" s="29">
        <f t="shared" si="380"/>
        <v>0</v>
      </c>
      <c r="M1829" s="29">
        <f t="shared" si="380"/>
        <v>0</v>
      </c>
      <c r="N1829" s="29">
        <f t="shared" si="380"/>
        <v>0</v>
      </c>
      <c r="O1829" s="29">
        <f t="shared" si="380"/>
        <v>0</v>
      </c>
      <c r="P1829" s="29">
        <f t="shared" si="380"/>
        <v>0</v>
      </c>
      <c r="Q1829" s="29">
        <f t="shared" si="380"/>
        <v>0</v>
      </c>
      <c r="R1829" s="29">
        <f t="shared" si="380"/>
        <v>0</v>
      </c>
      <c r="S1829" s="29">
        <f t="shared" si="380"/>
        <v>0</v>
      </c>
      <c r="T1829" s="29">
        <f t="shared" si="380"/>
        <v>0</v>
      </c>
      <c r="U1829" s="29">
        <f t="shared" si="380"/>
        <v>0</v>
      </c>
    </row>
    <row r="1830" spans="1:21" ht="15" thickBot="1" x14ac:dyDescent="0.25">
      <c r="A1830" s="1" t="s">
        <v>47</v>
      </c>
    </row>
    <row r="1831" spans="1:21" ht="15" thickTop="1" x14ac:dyDescent="0.2">
      <c r="A1831" s="1" t="s">
        <v>47</v>
      </c>
      <c r="E1831" s="31"/>
      <c r="F1831" s="32"/>
      <c r="G1831" s="34" t="s">
        <v>63</v>
      </c>
      <c r="H1831" s="35">
        <f>SUM(H1819:H1830)</f>
        <v>3359580</v>
      </c>
      <c r="I1831" s="35">
        <f t="shared" ref="I1831:S1831" si="381">SUM(I1819:I1830)</f>
        <v>3387675</v>
      </c>
      <c r="J1831" s="35">
        <f t="shared" si="381"/>
        <v>3075491</v>
      </c>
      <c r="K1831" s="35">
        <f t="shared" si="381"/>
        <v>3104445</v>
      </c>
      <c r="L1831" s="35">
        <f t="shared" si="381"/>
        <v>3176306</v>
      </c>
      <c r="M1831" s="35">
        <f t="shared" si="381"/>
        <v>3237498</v>
      </c>
      <c r="N1831" s="35">
        <f t="shared" si="381"/>
        <v>3527820</v>
      </c>
      <c r="O1831" s="35">
        <f t="shared" si="381"/>
        <v>3923735</v>
      </c>
      <c r="P1831" s="35">
        <f t="shared" si="381"/>
        <v>3821008</v>
      </c>
      <c r="Q1831" s="35">
        <f t="shared" si="381"/>
        <v>3991223</v>
      </c>
      <c r="R1831" s="35">
        <f t="shared" si="381"/>
        <v>4062007</v>
      </c>
      <c r="S1831" s="35">
        <f t="shared" si="381"/>
        <v>4112992</v>
      </c>
      <c r="T1831" s="35">
        <f t="shared" ref="T1831" si="382">SUM(T1819:T1830)</f>
        <v>4276123</v>
      </c>
      <c r="U1831" s="35">
        <f t="shared" ref="U1831" si="383">SUM(U1819:U1830)</f>
        <v>4399631</v>
      </c>
    </row>
    <row r="1832" spans="1:21" x14ac:dyDescent="0.2">
      <c r="A1832" s="1" t="s">
        <v>47</v>
      </c>
    </row>
    <row r="1833" spans="1:21" x14ac:dyDescent="0.2">
      <c r="A1833" s="1" t="s">
        <v>47</v>
      </c>
      <c r="E1833" s="27" t="s">
        <v>386</v>
      </c>
    </row>
    <row r="1834" spans="1:21" x14ac:dyDescent="0.2">
      <c r="A1834" s="1" t="s">
        <v>47</v>
      </c>
      <c r="F1834" s="28" t="s">
        <v>27</v>
      </c>
    </row>
    <row r="1835" spans="1:21" x14ac:dyDescent="0.2">
      <c r="A1835" s="1">
        <v>302</v>
      </c>
      <c r="B1835" s="1">
        <v>13021010</v>
      </c>
      <c r="C1835" s="1">
        <v>50110</v>
      </c>
      <c r="D1835" s="1">
        <v>500</v>
      </c>
      <c r="F1835" s="25">
        <v>50110</v>
      </c>
      <c r="G1835" s="25" t="s">
        <v>28</v>
      </c>
      <c r="H1835" s="29">
        <v>61134</v>
      </c>
      <c r="I1835" s="29">
        <v>62968</v>
      </c>
      <c r="J1835" s="29">
        <v>62968</v>
      </c>
      <c r="K1835" s="29">
        <v>62968</v>
      </c>
      <c r="L1835" s="29">
        <v>62968</v>
      </c>
      <c r="M1835" s="29">
        <v>65801</v>
      </c>
      <c r="N1835" s="29">
        <v>73000</v>
      </c>
      <c r="O1835" s="29">
        <v>73000</v>
      </c>
      <c r="P1835" s="29">
        <v>73000</v>
      </c>
      <c r="Q1835" s="29">
        <v>73000</v>
      </c>
      <c r="R1835" s="29">
        <v>124650</v>
      </c>
      <c r="S1835" s="29">
        <v>125784</v>
      </c>
      <c r="T1835" s="29">
        <v>125784</v>
      </c>
      <c r="U1835" s="29">
        <v>125784</v>
      </c>
    </row>
    <row r="1836" spans="1:21" x14ac:dyDescent="0.2">
      <c r="A1836" s="1">
        <v>302</v>
      </c>
      <c r="B1836" s="1">
        <v>13021010</v>
      </c>
      <c r="C1836" s="1">
        <v>53310</v>
      </c>
      <c r="D1836" s="1">
        <v>530</v>
      </c>
      <c r="F1836" s="25">
        <v>53310</v>
      </c>
      <c r="G1836" s="25" t="s">
        <v>70</v>
      </c>
      <c r="H1836" s="29">
        <v>0</v>
      </c>
      <c r="I1836" s="29">
        <v>0</v>
      </c>
      <c r="J1836" s="29">
        <v>0</v>
      </c>
      <c r="K1836" s="29">
        <v>0</v>
      </c>
      <c r="L1836" s="29">
        <v>0</v>
      </c>
      <c r="M1836" s="29">
        <v>0</v>
      </c>
      <c r="N1836" s="29">
        <v>0</v>
      </c>
      <c r="O1836" s="29">
        <v>0</v>
      </c>
      <c r="P1836" s="29">
        <v>0</v>
      </c>
      <c r="Q1836" s="29">
        <v>0</v>
      </c>
      <c r="R1836" s="29">
        <v>0</v>
      </c>
      <c r="S1836" s="29">
        <v>0</v>
      </c>
      <c r="T1836" s="29">
        <v>0</v>
      </c>
      <c r="U1836" s="29">
        <v>0</v>
      </c>
    </row>
    <row r="1837" spans="1:21" x14ac:dyDescent="0.2">
      <c r="A1837" s="1">
        <v>302</v>
      </c>
      <c r="B1837" s="1">
        <v>13021010</v>
      </c>
      <c r="C1837" s="1">
        <v>53330</v>
      </c>
      <c r="D1837" s="1">
        <v>530</v>
      </c>
      <c r="F1837" s="25">
        <v>53330</v>
      </c>
      <c r="G1837" s="25" t="s">
        <v>33</v>
      </c>
      <c r="H1837" s="29">
        <v>0</v>
      </c>
      <c r="I1837" s="29">
        <v>0</v>
      </c>
      <c r="J1837" s="29">
        <v>0</v>
      </c>
      <c r="K1837" s="29">
        <v>0</v>
      </c>
      <c r="L1837" s="29">
        <v>0</v>
      </c>
      <c r="M1837" s="29">
        <v>0</v>
      </c>
      <c r="N1837" s="29">
        <v>0</v>
      </c>
      <c r="O1837" s="29">
        <v>250</v>
      </c>
      <c r="P1837" s="29">
        <v>250</v>
      </c>
      <c r="Q1837" s="29">
        <v>250</v>
      </c>
      <c r="R1837" s="29">
        <v>250</v>
      </c>
      <c r="S1837" s="29">
        <v>250</v>
      </c>
      <c r="T1837" s="29">
        <v>250</v>
      </c>
      <c r="U1837" s="29">
        <v>250</v>
      </c>
    </row>
    <row r="1838" spans="1:21" x14ac:dyDescent="0.2">
      <c r="A1838" s="1">
        <v>302</v>
      </c>
      <c r="B1838" s="1">
        <v>13021010</v>
      </c>
      <c r="C1838" s="1">
        <v>55520</v>
      </c>
      <c r="D1838" s="1">
        <v>550</v>
      </c>
      <c r="F1838" s="25">
        <v>55520</v>
      </c>
      <c r="G1838" s="25" t="s">
        <v>36</v>
      </c>
      <c r="H1838" s="29">
        <v>360</v>
      </c>
      <c r="I1838" s="29">
        <v>360</v>
      </c>
      <c r="J1838" s="29">
        <v>200</v>
      </c>
      <c r="K1838" s="29">
        <v>200</v>
      </c>
      <c r="L1838" s="29">
        <v>200</v>
      </c>
      <c r="M1838" s="29">
        <v>200</v>
      </c>
      <c r="N1838" s="29">
        <v>200</v>
      </c>
      <c r="O1838" s="29">
        <v>200</v>
      </c>
      <c r="P1838" s="29">
        <v>200</v>
      </c>
      <c r="Q1838" s="29">
        <v>0</v>
      </c>
      <c r="R1838" s="29">
        <v>0</v>
      </c>
      <c r="S1838" s="29">
        <v>0</v>
      </c>
      <c r="T1838" s="29">
        <v>0</v>
      </c>
      <c r="U1838" s="29">
        <v>0</v>
      </c>
    </row>
    <row r="1839" spans="1:21" x14ac:dyDescent="0.2">
      <c r="A1839" s="1">
        <v>302</v>
      </c>
      <c r="B1839" s="1">
        <v>13021010</v>
      </c>
      <c r="C1839" s="1">
        <v>55579</v>
      </c>
      <c r="D1839" s="1">
        <v>550</v>
      </c>
      <c r="F1839" s="25">
        <v>55579</v>
      </c>
      <c r="G1839" s="25" t="s">
        <v>84</v>
      </c>
      <c r="H1839" s="29">
        <v>90</v>
      </c>
      <c r="I1839" s="29">
        <v>90</v>
      </c>
      <c r="J1839" s="29">
        <v>0</v>
      </c>
      <c r="K1839" s="29">
        <v>0</v>
      </c>
      <c r="L1839" s="29">
        <v>0</v>
      </c>
      <c r="M1839" s="29">
        <v>0</v>
      </c>
      <c r="N1839" s="29">
        <v>0</v>
      </c>
      <c r="O1839" s="29">
        <v>0</v>
      </c>
      <c r="P1839" s="29">
        <v>0</v>
      </c>
      <c r="Q1839" s="29">
        <v>0</v>
      </c>
      <c r="R1839" s="29">
        <v>0</v>
      </c>
      <c r="S1839" s="29">
        <v>0</v>
      </c>
      <c r="T1839" s="29">
        <v>0</v>
      </c>
      <c r="U1839" s="29">
        <v>0</v>
      </c>
    </row>
    <row r="1840" spans="1:21" x14ac:dyDescent="0.2">
      <c r="A1840" s="1">
        <v>302</v>
      </c>
      <c r="B1840" s="1">
        <v>13021010</v>
      </c>
      <c r="C1840" s="1">
        <v>55586</v>
      </c>
      <c r="D1840" s="1">
        <v>550</v>
      </c>
      <c r="F1840" s="25">
        <v>55586</v>
      </c>
      <c r="G1840" s="25" t="s">
        <v>243</v>
      </c>
      <c r="S1840" s="29">
        <v>0</v>
      </c>
      <c r="T1840" s="29">
        <v>200</v>
      </c>
      <c r="U1840" s="29">
        <v>200</v>
      </c>
    </row>
    <row r="1841" spans="1:21" x14ac:dyDescent="0.2">
      <c r="A1841" s="1">
        <v>302</v>
      </c>
      <c r="B1841" s="1">
        <v>13021010</v>
      </c>
      <c r="C1841" s="1">
        <v>56610</v>
      </c>
      <c r="D1841" s="1">
        <v>560</v>
      </c>
      <c r="F1841" s="25">
        <v>56610</v>
      </c>
      <c r="G1841" s="25" t="s">
        <v>38</v>
      </c>
      <c r="H1841" s="29">
        <v>450</v>
      </c>
      <c r="I1841" s="29">
        <v>450</v>
      </c>
      <c r="J1841" s="29">
        <v>0</v>
      </c>
      <c r="K1841" s="29">
        <v>0</v>
      </c>
      <c r="L1841" s="29">
        <v>0</v>
      </c>
      <c r="M1841" s="29">
        <v>0</v>
      </c>
      <c r="N1841" s="29">
        <v>0</v>
      </c>
      <c r="O1841" s="29">
        <v>0</v>
      </c>
      <c r="P1841" s="29">
        <v>0</v>
      </c>
      <c r="Q1841" s="29">
        <v>0</v>
      </c>
      <c r="R1841" s="29">
        <v>0</v>
      </c>
      <c r="S1841" s="29">
        <v>0</v>
      </c>
      <c r="T1841" s="29">
        <v>0</v>
      </c>
      <c r="U1841" s="29">
        <v>0</v>
      </c>
    </row>
    <row r="1842" spans="1:21" x14ac:dyDescent="0.2">
      <c r="A1842" s="1">
        <v>302</v>
      </c>
      <c r="B1842" s="1">
        <v>13021010</v>
      </c>
      <c r="C1842" s="1">
        <v>56615</v>
      </c>
      <c r="D1842" s="1">
        <v>560</v>
      </c>
      <c r="F1842" s="25">
        <v>56615</v>
      </c>
      <c r="G1842" s="25" t="s">
        <v>39</v>
      </c>
      <c r="H1842" s="29">
        <v>270</v>
      </c>
      <c r="I1842" s="29">
        <v>270</v>
      </c>
      <c r="J1842" s="29">
        <v>200</v>
      </c>
      <c r="K1842" s="29">
        <v>200</v>
      </c>
      <c r="L1842" s="29">
        <v>200</v>
      </c>
      <c r="M1842" s="29">
        <v>200</v>
      </c>
      <c r="N1842" s="29">
        <v>200</v>
      </c>
      <c r="O1842" s="29">
        <v>200</v>
      </c>
      <c r="P1842" s="29">
        <v>200</v>
      </c>
      <c r="Q1842" s="29">
        <v>0</v>
      </c>
      <c r="R1842" s="29">
        <v>0</v>
      </c>
      <c r="S1842" s="29">
        <v>0</v>
      </c>
      <c r="T1842" s="29">
        <v>0</v>
      </c>
      <c r="U1842" s="29">
        <v>0</v>
      </c>
    </row>
    <row r="1843" spans="1:21" x14ac:dyDescent="0.2">
      <c r="A1843" s="1">
        <v>302</v>
      </c>
      <c r="B1843" s="1">
        <v>13021010</v>
      </c>
      <c r="C1843" s="1">
        <v>56662</v>
      </c>
      <c r="D1843" s="1">
        <v>560</v>
      </c>
      <c r="F1843" s="25">
        <v>56662</v>
      </c>
      <c r="G1843" s="25" t="s">
        <v>42</v>
      </c>
      <c r="H1843" s="29">
        <v>0</v>
      </c>
      <c r="I1843" s="29">
        <v>0</v>
      </c>
      <c r="J1843" s="29">
        <v>0</v>
      </c>
      <c r="K1843" s="29">
        <v>0</v>
      </c>
      <c r="L1843" s="29">
        <v>0</v>
      </c>
      <c r="M1843" s="29">
        <v>0</v>
      </c>
      <c r="N1843" s="29">
        <v>0</v>
      </c>
      <c r="O1843" s="29">
        <v>0</v>
      </c>
      <c r="P1843" s="29">
        <v>0</v>
      </c>
      <c r="Q1843" s="29">
        <v>0</v>
      </c>
      <c r="R1843" s="29">
        <v>0</v>
      </c>
      <c r="S1843" s="29">
        <v>0</v>
      </c>
      <c r="T1843" s="29">
        <v>0</v>
      </c>
      <c r="U1843" s="29">
        <v>0</v>
      </c>
    </row>
    <row r="1844" spans="1:21" x14ac:dyDescent="0.2">
      <c r="A1844" s="1">
        <v>302</v>
      </c>
      <c r="B1844" s="1">
        <v>13021010</v>
      </c>
      <c r="C1844" s="1">
        <v>56694</v>
      </c>
      <c r="D1844" s="1">
        <v>560</v>
      </c>
      <c r="F1844" s="25">
        <v>56694</v>
      </c>
      <c r="G1844" s="25" t="s">
        <v>45</v>
      </c>
      <c r="H1844" s="29">
        <v>0</v>
      </c>
      <c r="I1844" s="29">
        <v>0</v>
      </c>
      <c r="J1844" s="29">
        <v>0</v>
      </c>
      <c r="K1844" s="29">
        <v>0</v>
      </c>
      <c r="L1844" s="29">
        <v>0</v>
      </c>
      <c r="M1844" s="29">
        <v>0</v>
      </c>
      <c r="N1844" s="29">
        <v>0</v>
      </c>
      <c r="O1844" s="29">
        <v>0</v>
      </c>
      <c r="P1844" s="29">
        <v>0</v>
      </c>
      <c r="Q1844" s="29">
        <v>2500</v>
      </c>
      <c r="R1844" s="29">
        <v>2500</v>
      </c>
      <c r="S1844" s="29">
        <v>1000</v>
      </c>
      <c r="T1844" s="29">
        <v>800</v>
      </c>
      <c r="U1844" s="29">
        <v>800</v>
      </c>
    </row>
    <row r="1845" spans="1:21" ht="15" thickBot="1" x14ac:dyDescent="0.25">
      <c r="A1845" s="1" t="s">
        <v>47</v>
      </c>
    </row>
    <row r="1846" spans="1:21" ht="15" thickTop="1" x14ac:dyDescent="0.2">
      <c r="A1846" s="1" t="s">
        <v>47</v>
      </c>
      <c r="B1846" s="1">
        <v>13021010</v>
      </c>
      <c r="C1846" s="31"/>
      <c r="D1846" s="31"/>
      <c r="E1846" s="31"/>
      <c r="F1846" s="32" t="s">
        <v>387</v>
      </c>
      <c r="G1846" s="32"/>
      <c r="H1846" s="33">
        <f>SUM(H1835:H1845)</f>
        <v>62304</v>
      </c>
      <c r="I1846" s="33">
        <f t="shared" ref="I1846:S1846" si="384">SUM(I1835:I1845)</f>
        <v>64138</v>
      </c>
      <c r="J1846" s="33">
        <f t="shared" si="384"/>
        <v>63368</v>
      </c>
      <c r="K1846" s="33">
        <f t="shared" si="384"/>
        <v>63368</v>
      </c>
      <c r="L1846" s="33">
        <f t="shared" si="384"/>
        <v>63368</v>
      </c>
      <c r="M1846" s="33">
        <f t="shared" si="384"/>
        <v>66201</v>
      </c>
      <c r="N1846" s="33">
        <f t="shared" si="384"/>
        <v>73400</v>
      </c>
      <c r="O1846" s="33">
        <f t="shared" si="384"/>
        <v>73650</v>
      </c>
      <c r="P1846" s="33">
        <f t="shared" si="384"/>
        <v>73650</v>
      </c>
      <c r="Q1846" s="33">
        <f t="shared" si="384"/>
        <v>75750</v>
      </c>
      <c r="R1846" s="33">
        <f t="shared" si="384"/>
        <v>127400</v>
      </c>
      <c r="S1846" s="33">
        <f t="shared" si="384"/>
        <v>127034</v>
      </c>
      <c r="T1846" s="33">
        <f t="shared" ref="T1846" si="385">SUM(T1835:T1845)</f>
        <v>127034</v>
      </c>
      <c r="U1846" s="33">
        <f t="shared" ref="U1846" si="386">SUM(U1835:U1845)</f>
        <v>127034</v>
      </c>
    </row>
    <row r="1847" spans="1:21" x14ac:dyDescent="0.2">
      <c r="A1847" s="1" t="s">
        <v>47</v>
      </c>
    </row>
    <row r="1848" spans="1:21" x14ac:dyDescent="0.2">
      <c r="A1848" s="1" t="s">
        <v>388</v>
      </c>
    </row>
    <row r="1849" spans="1:21" x14ac:dyDescent="0.2">
      <c r="F1849" s="28" t="s">
        <v>51</v>
      </c>
    </row>
    <row r="1850" spans="1:21" x14ac:dyDescent="0.2">
      <c r="A1850" s="1" t="s">
        <v>47</v>
      </c>
      <c r="F1850" s="25">
        <v>500</v>
      </c>
      <c r="G1850" s="25" t="s">
        <v>53</v>
      </c>
      <c r="H1850" s="29">
        <f t="shared" ref="H1850:U1860" si="387">SUMIF($D$1835:$D$1846,$F1850,H$1835:H$1846)</f>
        <v>61134</v>
      </c>
      <c r="I1850" s="29">
        <f t="shared" si="387"/>
        <v>62968</v>
      </c>
      <c r="J1850" s="29">
        <f t="shared" si="387"/>
        <v>62968</v>
      </c>
      <c r="K1850" s="29">
        <f t="shared" si="387"/>
        <v>62968</v>
      </c>
      <c r="L1850" s="29">
        <f t="shared" si="387"/>
        <v>62968</v>
      </c>
      <c r="M1850" s="29">
        <f t="shared" si="387"/>
        <v>65801</v>
      </c>
      <c r="N1850" s="29">
        <f t="shared" si="387"/>
        <v>73000</v>
      </c>
      <c r="O1850" s="29">
        <f t="shared" si="387"/>
        <v>73000</v>
      </c>
      <c r="P1850" s="29">
        <f t="shared" si="387"/>
        <v>73000</v>
      </c>
      <c r="Q1850" s="29">
        <f t="shared" si="387"/>
        <v>73000</v>
      </c>
      <c r="R1850" s="29">
        <f t="shared" si="387"/>
        <v>124650</v>
      </c>
      <c r="S1850" s="29">
        <f t="shared" si="387"/>
        <v>125784</v>
      </c>
      <c r="T1850" s="29">
        <f t="shared" si="387"/>
        <v>125784</v>
      </c>
      <c r="U1850" s="29">
        <f t="shared" si="387"/>
        <v>125784</v>
      </c>
    </row>
    <row r="1851" spans="1:21" x14ac:dyDescent="0.2">
      <c r="A1851" s="1" t="s">
        <v>47</v>
      </c>
      <c r="F1851" s="25">
        <v>501</v>
      </c>
      <c r="G1851" s="25" t="s">
        <v>30</v>
      </c>
      <c r="H1851" s="29">
        <f t="shared" si="387"/>
        <v>0</v>
      </c>
      <c r="I1851" s="29">
        <f t="shared" si="387"/>
        <v>0</v>
      </c>
      <c r="J1851" s="29">
        <f t="shared" si="387"/>
        <v>0</v>
      </c>
      <c r="K1851" s="29">
        <f t="shared" si="387"/>
        <v>0</v>
      </c>
      <c r="L1851" s="29">
        <f t="shared" si="387"/>
        <v>0</v>
      </c>
      <c r="M1851" s="29">
        <f t="shared" si="387"/>
        <v>0</v>
      </c>
      <c r="N1851" s="29">
        <f t="shared" si="387"/>
        <v>0</v>
      </c>
      <c r="O1851" s="29">
        <f t="shared" si="387"/>
        <v>0</v>
      </c>
      <c r="P1851" s="29">
        <f t="shared" si="387"/>
        <v>0</v>
      </c>
      <c r="Q1851" s="29">
        <f t="shared" si="387"/>
        <v>0</v>
      </c>
      <c r="R1851" s="29">
        <f t="shared" si="387"/>
        <v>0</v>
      </c>
      <c r="S1851" s="29">
        <f t="shared" si="387"/>
        <v>0</v>
      </c>
      <c r="T1851" s="29">
        <f t="shared" si="387"/>
        <v>0</v>
      </c>
      <c r="U1851" s="29">
        <f t="shared" si="387"/>
        <v>0</v>
      </c>
    </row>
    <row r="1852" spans="1:21" x14ac:dyDescent="0.2">
      <c r="F1852" s="25" t="s">
        <v>54</v>
      </c>
      <c r="G1852" s="25" t="s">
        <v>55</v>
      </c>
      <c r="H1852" s="29">
        <f t="shared" si="387"/>
        <v>0</v>
      </c>
      <c r="I1852" s="29">
        <f t="shared" si="387"/>
        <v>0</v>
      </c>
      <c r="J1852" s="29">
        <f t="shared" si="387"/>
        <v>0</v>
      </c>
      <c r="K1852" s="29">
        <f t="shared" si="387"/>
        <v>0</v>
      </c>
      <c r="L1852" s="29">
        <f t="shared" si="387"/>
        <v>0</v>
      </c>
      <c r="M1852" s="29">
        <f t="shared" si="387"/>
        <v>0</v>
      </c>
      <c r="N1852" s="29">
        <f t="shared" si="387"/>
        <v>0</v>
      </c>
      <c r="O1852" s="29">
        <f t="shared" si="387"/>
        <v>0</v>
      </c>
      <c r="P1852" s="29">
        <f t="shared" si="387"/>
        <v>0</v>
      </c>
      <c r="Q1852" s="29">
        <f t="shared" si="387"/>
        <v>0</v>
      </c>
      <c r="R1852" s="29">
        <f t="shared" si="387"/>
        <v>0</v>
      </c>
      <c r="S1852" s="29">
        <f t="shared" si="387"/>
        <v>0</v>
      </c>
      <c r="T1852" s="29">
        <f t="shared" si="387"/>
        <v>0</v>
      </c>
      <c r="U1852" s="29">
        <f t="shared" si="387"/>
        <v>0</v>
      </c>
    </row>
    <row r="1853" spans="1:21" x14ac:dyDescent="0.2">
      <c r="A1853" s="1" t="s">
        <v>47</v>
      </c>
      <c r="F1853" s="25">
        <v>502</v>
      </c>
      <c r="G1853" s="25" t="s">
        <v>56</v>
      </c>
      <c r="H1853" s="29">
        <f t="shared" si="387"/>
        <v>0</v>
      </c>
      <c r="I1853" s="29">
        <f t="shared" si="387"/>
        <v>0</v>
      </c>
      <c r="J1853" s="29">
        <f t="shared" si="387"/>
        <v>0</v>
      </c>
      <c r="K1853" s="29">
        <f t="shared" si="387"/>
        <v>0</v>
      </c>
      <c r="L1853" s="29">
        <f t="shared" si="387"/>
        <v>0</v>
      </c>
      <c r="M1853" s="29">
        <f t="shared" si="387"/>
        <v>0</v>
      </c>
      <c r="N1853" s="29">
        <f t="shared" si="387"/>
        <v>0</v>
      </c>
      <c r="O1853" s="29">
        <f t="shared" si="387"/>
        <v>0</v>
      </c>
      <c r="P1853" s="29">
        <f t="shared" si="387"/>
        <v>0</v>
      </c>
      <c r="Q1853" s="29">
        <f t="shared" si="387"/>
        <v>0</v>
      </c>
      <c r="R1853" s="29">
        <f t="shared" si="387"/>
        <v>0</v>
      </c>
      <c r="S1853" s="29">
        <f t="shared" si="387"/>
        <v>0</v>
      </c>
      <c r="T1853" s="29">
        <f t="shared" si="387"/>
        <v>0</v>
      </c>
      <c r="U1853" s="29">
        <f t="shared" si="387"/>
        <v>0</v>
      </c>
    </row>
    <row r="1854" spans="1:21" x14ac:dyDescent="0.2">
      <c r="A1854" s="1" t="s">
        <v>47</v>
      </c>
      <c r="F1854" s="25">
        <v>520</v>
      </c>
      <c r="G1854" s="25" t="s">
        <v>57</v>
      </c>
      <c r="H1854" s="29">
        <f t="shared" si="387"/>
        <v>0</v>
      </c>
      <c r="I1854" s="29">
        <f t="shared" si="387"/>
        <v>0</v>
      </c>
      <c r="J1854" s="29">
        <f t="shared" si="387"/>
        <v>0</v>
      </c>
      <c r="K1854" s="29">
        <f t="shared" si="387"/>
        <v>0</v>
      </c>
      <c r="L1854" s="29">
        <f t="shared" si="387"/>
        <v>0</v>
      </c>
      <c r="M1854" s="29">
        <f t="shared" si="387"/>
        <v>0</v>
      </c>
      <c r="N1854" s="29">
        <f t="shared" si="387"/>
        <v>0</v>
      </c>
      <c r="O1854" s="29">
        <f t="shared" si="387"/>
        <v>0</v>
      </c>
      <c r="P1854" s="29">
        <f t="shared" si="387"/>
        <v>0</v>
      </c>
      <c r="Q1854" s="29">
        <f t="shared" si="387"/>
        <v>0</v>
      </c>
      <c r="R1854" s="29">
        <f t="shared" si="387"/>
        <v>0</v>
      </c>
      <c r="S1854" s="29">
        <f t="shared" si="387"/>
        <v>0</v>
      </c>
      <c r="T1854" s="29">
        <f t="shared" si="387"/>
        <v>0</v>
      </c>
      <c r="U1854" s="29">
        <f t="shared" si="387"/>
        <v>0</v>
      </c>
    </row>
    <row r="1855" spans="1:21" x14ac:dyDescent="0.2">
      <c r="A1855" s="1" t="s">
        <v>47</v>
      </c>
      <c r="F1855" s="25">
        <v>530</v>
      </c>
      <c r="G1855" s="25" t="s">
        <v>58</v>
      </c>
      <c r="H1855" s="29">
        <f t="shared" si="387"/>
        <v>0</v>
      </c>
      <c r="I1855" s="29">
        <f t="shared" si="387"/>
        <v>0</v>
      </c>
      <c r="J1855" s="29">
        <f t="shared" si="387"/>
        <v>0</v>
      </c>
      <c r="K1855" s="29">
        <f t="shared" si="387"/>
        <v>0</v>
      </c>
      <c r="L1855" s="29">
        <f t="shared" si="387"/>
        <v>0</v>
      </c>
      <c r="M1855" s="29">
        <f t="shared" si="387"/>
        <v>0</v>
      </c>
      <c r="N1855" s="29">
        <f t="shared" si="387"/>
        <v>0</v>
      </c>
      <c r="O1855" s="29">
        <f t="shared" si="387"/>
        <v>250</v>
      </c>
      <c r="P1855" s="29">
        <f t="shared" si="387"/>
        <v>250</v>
      </c>
      <c r="Q1855" s="29">
        <f t="shared" si="387"/>
        <v>250</v>
      </c>
      <c r="R1855" s="29">
        <f t="shared" si="387"/>
        <v>250</v>
      </c>
      <c r="S1855" s="29">
        <f t="shared" si="387"/>
        <v>250</v>
      </c>
      <c r="T1855" s="29">
        <f t="shared" si="387"/>
        <v>250</v>
      </c>
      <c r="U1855" s="29">
        <f t="shared" si="387"/>
        <v>250</v>
      </c>
    </row>
    <row r="1856" spans="1:21" x14ac:dyDescent="0.2">
      <c r="A1856" s="1" t="s">
        <v>47</v>
      </c>
      <c r="F1856" s="25">
        <v>540</v>
      </c>
      <c r="G1856" s="25" t="s">
        <v>59</v>
      </c>
      <c r="H1856" s="29">
        <f t="shared" si="387"/>
        <v>0</v>
      </c>
      <c r="I1856" s="29">
        <f t="shared" si="387"/>
        <v>0</v>
      </c>
      <c r="J1856" s="29">
        <f t="shared" si="387"/>
        <v>0</v>
      </c>
      <c r="K1856" s="29">
        <f t="shared" si="387"/>
        <v>0</v>
      </c>
      <c r="L1856" s="29">
        <f t="shared" si="387"/>
        <v>0</v>
      </c>
      <c r="M1856" s="29">
        <f t="shared" si="387"/>
        <v>0</v>
      </c>
      <c r="N1856" s="29">
        <f t="shared" si="387"/>
        <v>0</v>
      </c>
      <c r="O1856" s="29">
        <f t="shared" si="387"/>
        <v>0</v>
      </c>
      <c r="P1856" s="29">
        <f t="shared" si="387"/>
        <v>0</v>
      </c>
      <c r="Q1856" s="29">
        <f t="shared" si="387"/>
        <v>0</v>
      </c>
      <c r="R1856" s="29">
        <f t="shared" si="387"/>
        <v>0</v>
      </c>
      <c r="S1856" s="29">
        <f t="shared" si="387"/>
        <v>0</v>
      </c>
      <c r="T1856" s="29">
        <f t="shared" si="387"/>
        <v>0</v>
      </c>
      <c r="U1856" s="29">
        <f t="shared" si="387"/>
        <v>0</v>
      </c>
    </row>
    <row r="1857" spans="1:21" x14ac:dyDescent="0.2">
      <c r="A1857" s="1" t="s">
        <v>47</v>
      </c>
      <c r="F1857" s="25">
        <v>550</v>
      </c>
      <c r="G1857" s="25" t="s">
        <v>60</v>
      </c>
      <c r="H1857" s="29">
        <f t="shared" si="387"/>
        <v>450</v>
      </c>
      <c r="I1857" s="29">
        <f t="shared" si="387"/>
        <v>450</v>
      </c>
      <c r="J1857" s="29">
        <f t="shared" si="387"/>
        <v>200</v>
      </c>
      <c r="K1857" s="29">
        <f t="shared" si="387"/>
        <v>200</v>
      </c>
      <c r="L1857" s="29">
        <f t="shared" si="387"/>
        <v>200</v>
      </c>
      <c r="M1857" s="29">
        <f t="shared" si="387"/>
        <v>200</v>
      </c>
      <c r="N1857" s="29">
        <f t="shared" si="387"/>
        <v>200</v>
      </c>
      <c r="O1857" s="29">
        <f t="shared" si="387"/>
        <v>200</v>
      </c>
      <c r="P1857" s="29">
        <f t="shared" si="387"/>
        <v>200</v>
      </c>
      <c r="Q1857" s="29">
        <f t="shared" si="387"/>
        <v>0</v>
      </c>
      <c r="R1857" s="29">
        <f t="shared" si="387"/>
        <v>0</v>
      </c>
      <c r="S1857" s="29">
        <f t="shared" si="387"/>
        <v>0</v>
      </c>
      <c r="T1857" s="29">
        <f t="shared" si="387"/>
        <v>200</v>
      </c>
      <c r="U1857" s="29">
        <f t="shared" si="387"/>
        <v>200</v>
      </c>
    </row>
    <row r="1858" spans="1:21" x14ac:dyDescent="0.2">
      <c r="A1858" s="1" t="s">
        <v>47</v>
      </c>
      <c r="F1858" s="25">
        <v>560</v>
      </c>
      <c r="G1858" s="25" t="s">
        <v>61</v>
      </c>
      <c r="H1858" s="29">
        <f t="shared" si="387"/>
        <v>720</v>
      </c>
      <c r="I1858" s="29">
        <f t="shared" si="387"/>
        <v>720</v>
      </c>
      <c r="J1858" s="29">
        <f t="shared" si="387"/>
        <v>200</v>
      </c>
      <c r="K1858" s="29">
        <f t="shared" si="387"/>
        <v>200</v>
      </c>
      <c r="L1858" s="29">
        <f t="shared" si="387"/>
        <v>200</v>
      </c>
      <c r="M1858" s="29">
        <f t="shared" si="387"/>
        <v>200</v>
      </c>
      <c r="N1858" s="29">
        <f t="shared" si="387"/>
        <v>200</v>
      </c>
      <c r="O1858" s="29">
        <f t="shared" si="387"/>
        <v>200</v>
      </c>
      <c r="P1858" s="29">
        <f t="shared" si="387"/>
        <v>200</v>
      </c>
      <c r="Q1858" s="29">
        <f t="shared" si="387"/>
        <v>2500</v>
      </c>
      <c r="R1858" s="29">
        <f t="shared" si="387"/>
        <v>2500</v>
      </c>
      <c r="S1858" s="29">
        <f t="shared" si="387"/>
        <v>1000</v>
      </c>
      <c r="T1858" s="29">
        <f t="shared" si="387"/>
        <v>800</v>
      </c>
      <c r="U1858" s="29">
        <f t="shared" si="387"/>
        <v>800</v>
      </c>
    </row>
    <row r="1859" spans="1:21" x14ac:dyDescent="0.2">
      <c r="A1859" s="1" t="s">
        <v>47</v>
      </c>
      <c r="F1859" s="25">
        <v>570</v>
      </c>
      <c r="G1859" s="25" t="s">
        <v>62</v>
      </c>
      <c r="H1859" s="29">
        <f t="shared" si="387"/>
        <v>0</v>
      </c>
      <c r="I1859" s="29">
        <f t="shared" si="387"/>
        <v>0</v>
      </c>
      <c r="J1859" s="29">
        <f t="shared" si="387"/>
        <v>0</v>
      </c>
      <c r="K1859" s="29">
        <f t="shared" si="387"/>
        <v>0</v>
      </c>
      <c r="L1859" s="29">
        <f t="shared" si="387"/>
        <v>0</v>
      </c>
      <c r="M1859" s="29">
        <f t="shared" si="387"/>
        <v>0</v>
      </c>
      <c r="N1859" s="29">
        <f t="shared" si="387"/>
        <v>0</v>
      </c>
      <c r="O1859" s="29">
        <f t="shared" si="387"/>
        <v>0</v>
      </c>
      <c r="P1859" s="29">
        <f t="shared" si="387"/>
        <v>0</v>
      </c>
      <c r="Q1859" s="29">
        <f t="shared" si="387"/>
        <v>0</v>
      </c>
      <c r="R1859" s="29">
        <f t="shared" si="387"/>
        <v>0</v>
      </c>
      <c r="S1859" s="29">
        <f t="shared" si="387"/>
        <v>0</v>
      </c>
      <c r="T1859" s="29">
        <f t="shared" si="387"/>
        <v>0</v>
      </c>
      <c r="U1859" s="29">
        <f t="shared" si="387"/>
        <v>0</v>
      </c>
    </row>
    <row r="1860" spans="1:21" x14ac:dyDescent="0.2">
      <c r="A1860" s="1" t="s">
        <v>47</v>
      </c>
      <c r="F1860" s="25">
        <v>580</v>
      </c>
      <c r="G1860" s="25" t="s">
        <v>32</v>
      </c>
      <c r="H1860" s="29">
        <f t="shared" si="387"/>
        <v>0</v>
      </c>
      <c r="I1860" s="29">
        <f t="shared" si="387"/>
        <v>0</v>
      </c>
      <c r="J1860" s="29">
        <f t="shared" si="387"/>
        <v>0</v>
      </c>
      <c r="K1860" s="29">
        <f t="shared" si="387"/>
        <v>0</v>
      </c>
      <c r="L1860" s="29">
        <f t="shared" si="387"/>
        <v>0</v>
      </c>
      <c r="M1860" s="29">
        <f t="shared" si="387"/>
        <v>0</v>
      </c>
      <c r="N1860" s="29">
        <f t="shared" si="387"/>
        <v>0</v>
      </c>
      <c r="O1860" s="29">
        <f t="shared" si="387"/>
        <v>0</v>
      </c>
      <c r="P1860" s="29">
        <f t="shared" si="387"/>
        <v>0</v>
      </c>
      <c r="Q1860" s="29">
        <f t="shared" si="387"/>
        <v>0</v>
      </c>
      <c r="R1860" s="29">
        <f t="shared" si="387"/>
        <v>0</v>
      </c>
      <c r="S1860" s="29">
        <f t="shared" si="387"/>
        <v>0</v>
      </c>
      <c r="T1860" s="29">
        <f t="shared" si="387"/>
        <v>0</v>
      </c>
      <c r="U1860" s="29">
        <f t="shared" si="387"/>
        <v>0</v>
      </c>
    </row>
    <row r="1861" spans="1:21" ht="15" thickBot="1" x14ac:dyDescent="0.25">
      <c r="A1861" s="1" t="s">
        <v>47</v>
      </c>
    </row>
    <row r="1862" spans="1:21" ht="15" thickTop="1" x14ac:dyDescent="0.2">
      <c r="A1862" s="1" t="s">
        <v>47</v>
      </c>
      <c r="E1862" s="31"/>
      <c r="F1862" s="32"/>
      <c r="G1862" s="34" t="s">
        <v>63</v>
      </c>
      <c r="H1862" s="35">
        <f>SUM(H1850:H1861)</f>
        <v>62304</v>
      </c>
      <c r="I1862" s="35">
        <f t="shared" ref="I1862:S1862" si="388">SUM(I1850:I1861)</f>
        <v>64138</v>
      </c>
      <c r="J1862" s="35">
        <f t="shared" si="388"/>
        <v>63368</v>
      </c>
      <c r="K1862" s="35">
        <f t="shared" si="388"/>
        <v>63368</v>
      </c>
      <c r="L1862" s="35">
        <f t="shared" si="388"/>
        <v>63368</v>
      </c>
      <c r="M1862" s="35">
        <f t="shared" si="388"/>
        <v>66201</v>
      </c>
      <c r="N1862" s="35">
        <f t="shared" si="388"/>
        <v>73400</v>
      </c>
      <c r="O1862" s="35">
        <f t="shared" si="388"/>
        <v>73650</v>
      </c>
      <c r="P1862" s="35">
        <f t="shared" si="388"/>
        <v>73650</v>
      </c>
      <c r="Q1862" s="35">
        <f t="shared" si="388"/>
        <v>75750</v>
      </c>
      <c r="R1862" s="35">
        <f t="shared" si="388"/>
        <v>127400</v>
      </c>
      <c r="S1862" s="35">
        <f t="shared" si="388"/>
        <v>127034</v>
      </c>
      <c r="T1862" s="35">
        <f t="shared" ref="T1862" si="389">SUM(T1850:T1861)</f>
        <v>127034</v>
      </c>
      <c r="U1862" s="35">
        <f t="shared" ref="U1862" si="390">SUM(U1850:U1861)</f>
        <v>127034</v>
      </c>
    </row>
    <row r="1863" spans="1:21" x14ac:dyDescent="0.2">
      <c r="A1863" s="1" t="s">
        <v>47</v>
      </c>
    </row>
    <row r="1864" spans="1:21" x14ac:dyDescent="0.2">
      <c r="A1864" s="1" t="s">
        <v>47</v>
      </c>
      <c r="E1864" s="27" t="s">
        <v>389</v>
      </c>
    </row>
    <row r="1865" spans="1:21" x14ac:dyDescent="0.2">
      <c r="A1865" s="1" t="s">
        <v>47</v>
      </c>
      <c r="F1865" s="28" t="s">
        <v>27</v>
      </c>
    </row>
    <row r="1866" spans="1:21" x14ac:dyDescent="0.2">
      <c r="A1866" s="1">
        <v>303</v>
      </c>
      <c r="B1866" s="1">
        <v>13031010</v>
      </c>
      <c r="C1866" s="1">
        <v>50110</v>
      </c>
      <c r="D1866" s="1">
        <v>500</v>
      </c>
      <c r="F1866" s="25">
        <v>50110</v>
      </c>
      <c r="G1866" s="25" t="s">
        <v>28</v>
      </c>
      <c r="H1866" s="29">
        <v>347011</v>
      </c>
      <c r="I1866" s="29">
        <v>337223</v>
      </c>
      <c r="J1866" s="29">
        <v>337223</v>
      </c>
      <c r="K1866" s="29">
        <v>352223</v>
      </c>
      <c r="L1866" s="29">
        <v>352223</v>
      </c>
      <c r="M1866" s="29">
        <v>364785</v>
      </c>
      <c r="N1866" s="29">
        <v>405488</v>
      </c>
      <c r="O1866" s="29">
        <v>395575</v>
      </c>
      <c r="P1866" s="29">
        <v>397668</v>
      </c>
      <c r="Q1866" s="29">
        <v>405788</v>
      </c>
      <c r="R1866" s="29">
        <v>439287</v>
      </c>
      <c r="S1866" s="29">
        <v>437598</v>
      </c>
      <c r="T1866" s="29">
        <v>437598</v>
      </c>
      <c r="U1866" s="29">
        <v>397686</v>
      </c>
    </row>
    <row r="1867" spans="1:21" x14ac:dyDescent="0.2">
      <c r="A1867" s="1">
        <v>303</v>
      </c>
      <c r="B1867" s="1">
        <v>13031010</v>
      </c>
      <c r="C1867" s="1">
        <v>50128</v>
      </c>
      <c r="D1867" s="1">
        <v>500</v>
      </c>
      <c r="F1867" s="25">
        <v>50128</v>
      </c>
      <c r="G1867" s="25" t="s">
        <v>29</v>
      </c>
      <c r="H1867" s="30">
        <v>0</v>
      </c>
      <c r="I1867" s="30">
        <v>0</v>
      </c>
      <c r="J1867" s="30">
        <v>0</v>
      </c>
      <c r="K1867" s="30">
        <v>0</v>
      </c>
      <c r="L1867" s="30">
        <v>0</v>
      </c>
      <c r="M1867" s="30">
        <v>0</v>
      </c>
      <c r="N1867" s="30">
        <v>0</v>
      </c>
      <c r="O1867" s="30">
        <v>0</v>
      </c>
      <c r="P1867" s="29">
        <v>0</v>
      </c>
      <c r="Q1867" s="29">
        <v>0</v>
      </c>
      <c r="R1867" s="29">
        <v>0</v>
      </c>
      <c r="S1867" s="29">
        <v>0</v>
      </c>
      <c r="T1867" s="29">
        <v>0</v>
      </c>
      <c r="U1867" s="29">
        <v>0</v>
      </c>
    </row>
    <row r="1868" spans="1:21" x14ac:dyDescent="0.2">
      <c r="A1868" s="1">
        <v>303</v>
      </c>
      <c r="B1868" s="1">
        <v>13031010</v>
      </c>
      <c r="C1868" s="1">
        <v>50136</v>
      </c>
      <c r="D1868" s="1">
        <v>500</v>
      </c>
      <c r="F1868" s="25">
        <v>50136</v>
      </c>
      <c r="G1868" s="25" t="s">
        <v>135</v>
      </c>
      <c r="H1868" s="30"/>
      <c r="I1868" s="30"/>
      <c r="J1868" s="30"/>
      <c r="K1868" s="30"/>
      <c r="L1868" s="30"/>
      <c r="M1868" s="30"/>
      <c r="N1868" s="30"/>
      <c r="O1868" s="30"/>
      <c r="T1868" s="29">
        <v>0</v>
      </c>
      <c r="U1868" s="29">
        <v>43904</v>
      </c>
    </row>
    <row r="1869" spans="1:21" x14ac:dyDescent="0.2">
      <c r="A1869" s="1">
        <v>303</v>
      </c>
      <c r="B1869" s="1">
        <v>13031010</v>
      </c>
      <c r="C1869" s="1">
        <v>51000</v>
      </c>
      <c r="D1869" s="1">
        <v>580</v>
      </c>
      <c r="F1869" s="25">
        <v>51000</v>
      </c>
      <c r="G1869" s="25" t="s">
        <v>32</v>
      </c>
      <c r="H1869" s="29">
        <v>0</v>
      </c>
      <c r="I1869" s="29">
        <v>0</v>
      </c>
      <c r="J1869" s="29">
        <v>0</v>
      </c>
      <c r="K1869" s="29">
        <v>0</v>
      </c>
      <c r="L1869" s="29">
        <v>0</v>
      </c>
      <c r="M1869" s="29">
        <v>0</v>
      </c>
      <c r="N1869" s="29">
        <v>0</v>
      </c>
      <c r="O1869" s="29">
        <v>0</v>
      </c>
      <c r="P1869" s="29">
        <v>0</v>
      </c>
      <c r="Q1869" s="29">
        <v>0</v>
      </c>
      <c r="R1869" s="29">
        <v>0</v>
      </c>
      <c r="S1869" s="29">
        <v>0</v>
      </c>
      <c r="T1869" s="29">
        <v>0</v>
      </c>
      <c r="U1869" s="29">
        <v>0</v>
      </c>
    </row>
    <row r="1870" spans="1:21" x14ac:dyDescent="0.2">
      <c r="A1870" s="1">
        <v>303</v>
      </c>
      <c r="B1870" s="1">
        <v>13031010</v>
      </c>
      <c r="C1870" s="1">
        <v>52210</v>
      </c>
      <c r="D1870" s="1">
        <v>520</v>
      </c>
      <c r="F1870" s="25">
        <v>52210</v>
      </c>
      <c r="G1870" s="25" t="s">
        <v>114</v>
      </c>
      <c r="H1870" s="29">
        <v>0</v>
      </c>
      <c r="I1870" s="29">
        <v>0</v>
      </c>
      <c r="J1870" s="29">
        <v>0</v>
      </c>
      <c r="K1870" s="29">
        <v>15000</v>
      </c>
      <c r="L1870" s="29">
        <v>15000</v>
      </c>
      <c r="M1870" s="29">
        <v>15000</v>
      </c>
      <c r="N1870" s="29">
        <v>15000</v>
      </c>
      <c r="O1870" s="29">
        <v>15000</v>
      </c>
      <c r="P1870" s="29">
        <v>9000</v>
      </c>
      <c r="Q1870" s="29">
        <v>8000</v>
      </c>
      <c r="R1870" s="29">
        <v>0</v>
      </c>
      <c r="S1870" s="29">
        <v>0</v>
      </c>
      <c r="T1870" s="29">
        <v>0</v>
      </c>
      <c r="U1870" s="29">
        <v>0</v>
      </c>
    </row>
    <row r="1871" spans="1:21" x14ac:dyDescent="0.2">
      <c r="A1871" s="1">
        <v>303</v>
      </c>
      <c r="B1871" s="1">
        <v>13031010</v>
      </c>
      <c r="C1871" s="1">
        <v>52250</v>
      </c>
      <c r="D1871" s="1">
        <v>520</v>
      </c>
      <c r="F1871" s="25">
        <v>52250</v>
      </c>
      <c r="G1871" s="25" t="s">
        <v>116</v>
      </c>
      <c r="H1871" s="29">
        <v>0</v>
      </c>
      <c r="I1871" s="29">
        <v>0</v>
      </c>
      <c r="J1871" s="29">
        <v>0</v>
      </c>
      <c r="K1871" s="29">
        <v>0</v>
      </c>
      <c r="L1871" s="29">
        <v>14035</v>
      </c>
      <c r="M1871" s="29">
        <v>14035</v>
      </c>
      <c r="N1871" s="29">
        <v>14035</v>
      </c>
      <c r="O1871" s="29">
        <v>14035</v>
      </c>
      <c r="P1871" s="29">
        <v>0</v>
      </c>
      <c r="Q1871" s="29">
        <v>0</v>
      </c>
      <c r="R1871" s="29">
        <v>0</v>
      </c>
      <c r="S1871" s="29">
        <v>0</v>
      </c>
      <c r="T1871" s="29">
        <v>0</v>
      </c>
      <c r="U1871" s="29">
        <v>0</v>
      </c>
    </row>
    <row r="1872" spans="1:21" x14ac:dyDescent="0.2">
      <c r="A1872" s="1">
        <v>303</v>
      </c>
      <c r="B1872" s="1">
        <v>13031010</v>
      </c>
      <c r="C1872" s="1">
        <v>52260</v>
      </c>
      <c r="D1872" s="1">
        <v>520</v>
      </c>
      <c r="F1872" s="25">
        <v>52260</v>
      </c>
      <c r="G1872" s="25" t="s">
        <v>87</v>
      </c>
      <c r="H1872" s="29">
        <v>6500</v>
      </c>
      <c r="I1872" s="29">
        <v>6500</v>
      </c>
      <c r="J1872" s="29">
        <v>6500</v>
      </c>
      <c r="K1872" s="29">
        <v>6500</v>
      </c>
      <c r="L1872" s="29">
        <v>4320</v>
      </c>
      <c r="M1872" s="29">
        <v>0</v>
      </c>
      <c r="N1872" s="29">
        <v>0</v>
      </c>
      <c r="O1872" s="29">
        <v>0</v>
      </c>
      <c r="P1872" s="29">
        <v>0</v>
      </c>
      <c r="Q1872" s="29">
        <v>0</v>
      </c>
      <c r="R1872" s="29">
        <v>0</v>
      </c>
      <c r="S1872" s="29">
        <v>0</v>
      </c>
      <c r="T1872" s="29">
        <v>0</v>
      </c>
      <c r="U1872" s="29">
        <v>0</v>
      </c>
    </row>
    <row r="1873" spans="1:21" x14ac:dyDescent="0.2">
      <c r="A1873" s="1">
        <v>303</v>
      </c>
      <c r="B1873" s="1">
        <v>13031010</v>
      </c>
      <c r="C1873" s="1">
        <v>53310</v>
      </c>
      <c r="D1873" s="1">
        <v>530</v>
      </c>
      <c r="F1873" s="25">
        <v>53310</v>
      </c>
      <c r="G1873" s="25" t="s">
        <v>70</v>
      </c>
      <c r="H1873" s="29">
        <v>3492</v>
      </c>
      <c r="I1873" s="29">
        <v>3492</v>
      </c>
      <c r="J1873" s="29">
        <v>0</v>
      </c>
      <c r="K1873" s="29">
        <v>0</v>
      </c>
      <c r="L1873" s="29">
        <v>0</v>
      </c>
      <c r="M1873" s="29">
        <v>0</v>
      </c>
      <c r="N1873" s="29">
        <v>0</v>
      </c>
      <c r="O1873" s="29">
        <v>0</v>
      </c>
      <c r="P1873" s="29">
        <v>0</v>
      </c>
      <c r="Q1873" s="29">
        <v>0</v>
      </c>
      <c r="R1873" s="29">
        <v>0</v>
      </c>
      <c r="S1873" s="29">
        <v>0</v>
      </c>
      <c r="T1873" s="29">
        <v>0</v>
      </c>
      <c r="U1873" s="29">
        <v>0</v>
      </c>
    </row>
    <row r="1874" spans="1:21" x14ac:dyDescent="0.2">
      <c r="A1874" s="1">
        <v>303</v>
      </c>
      <c r="B1874" s="1">
        <v>13031010</v>
      </c>
      <c r="C1874" s="1">
        <v>53350</v>
      </c>
      <c r="D1874" s="1">
        <v>530</v>
      </c>
      <c r="F1874" s="25">
        <v>53350</v>
      </c>
      <c r="G1874" s="25" t="s">
        <v>34</v>
      </c>
      <c r="H1874" s="29">
        <v>0</v>
      </c>
      <c r="I1874" s="29">
        <v>0</v>
      </c>
      <c r="J1874" s="29">
        <v>0</v>
      </c>
      <c r="K1874" s="29">
        <v>350</v>
      </c>
      <c r="L1874" s="29">
        <v>419</v>
      </c>
      <c r="M1874" s="29">
        <v>439</v>
      </c>
      <c r="N1874" s="29">
        <v>459</v>
      </c>
      <c r="O1874" s="29">
        <v>459</v>
      </c>
      <c r="P1874" s="29">
        <v>408</v>
      </c>
      <c r="Q1874" s="29">
        <v>408</v>
      </c>
      <c r="R1874" s="29">
        <v>408</v>
      </c>
      <c r="S1874" s="29">
        <v>408</v>
      </c>
      <c r="T1874" s="29">
        <v>408</v>
      </c>
      <c r="U1874" s="29">
        <v>408</v>
      </c>
    </row>
    <row r="1875" spans="1:21" x14ac:dyDescent="0.2">
      <c r="A1875" s="1">
        <v>303</v>
      </c>
      <c r="B1875" s="1">
        <v>13031010</v>
      </c>
      <c r="C1875" s="1">
        <v>54411</v>
      </c>
      <c r="D1875" s="1">
        <v>540</v>
      </c>
      <c r="F1875" s="25">
        <v>54411</v>
      </c>
      <c r="G1875" s="25" t="s">
        <v>59</v>
      </c>
      <c r="H1875" s="29">
        <v>0</v>
      </c>
      <c r="I1875" s="29">
        <v>0</v>
      </c>
      <c r="J1875" s="29">
        <v>0</v>
      </c>
      <c r="K1875" s="29">
        <v>3000</v>
      </c>
      <c r="L1875" s="29">
        <v>2000</v>
      </c>
      <c r="M1875" s="29">
        <v>2000</v>
      </c>
      <c r="N1875" s="29">
        <v>3000</v>
      </c>
      <c r="O1875" s="29">
        <v>3000</v>
      </c>
      <c r="P1875" s="29">
        <v>2000</v>
      </c>
      <c r="Q1875" s="29">
        <v>2000</v>
      </c>
      <c r="R1875" s="29">
        <v>2000</v>
      </c>
      <c r="S1875" s="29">
        <v>2000</v>
      </c>
      <c r="T1875" s="29">
        <v>2000</v>
      </c>
      <c r="U1875" s="29">
        <v>3500</v>
      </c>
    </row>
    <row r="1876" spans="1:21" x14ac:dyDescent="0.2">
      <c r="A1876" s="1">
        <v>303</v>
      </c>
      <c r="B1876" s="1">
        <v>13031010</v>
      </c>
      <c r="C1876" s="1">
        <v>55520</v>
      </c>
      <c r="D1876" s="1">
        <v>550</v>
      </c>
      <c r="F1876" s="25">
        <v>55520</v>
      </c>
      <c r="G1876" s="25" t="s">
        <v>36</v>
      </c>
      <c r="H1876" s="29">
        <v>2500</v>
      </c>
      <c r="I1876" s="29">
        <v>2500</v>
      </c>
      <c r="J1876" s="29">
        <v>2500</v>
      </c>
      <c r="K1876" s="29">
        <v>1500</v>
      </c>
      <c r="L1876" s="29">
        <v>2200</v>
      </c>
      <c r="M1876" s="29">
        <v>2200</v>
      </c>
      <c r="N1876" s="29">
        <v>3000</v>
      </c>
      <c r="O1876" s="29">
        <v>3000</v>
      </c>
      <c r="P1876" s="29">
        <v>10000</v>
      </c>
      <c r="Q1876" s="29">
        <v>0</v>
      </c>
      <c r="R1876" s="29">
        <v>0</v>
      </c>
      <c r="S1876" s="29">
        <v>0</v>
      </c>
      <c r="T1876" s="29">
        <v>0</v>
      </c>
      <c r="U1876" s="29">
        <v>0</v>
      </c>
    </row>
    <row r="1877" spans="1:21" x14ac:dyDescent="0.2">
      <c r="A1877" s="1">
        <v>303</v>
      </c>
      <c r="B1877" s="1">
        <v>13031010</v>
      </c>
      <c r="C1877" s="1">
        <v>55572</v>
      </c>
      <c r="D1877" s="1">
        <v>550</v>
      </c>
      <c r="F1877" s="25">
        <v>55572</v>
      </c>
      <c r="G1877" s="25" t="s">
        <v>259</v>
      </c>
      <c r="H1877" s="29">
        <v>0</v>
      </c>
      <c r="I1877" s="29">
        <v>0</v>
      </c>
      <c r="J1877" s="29">
        <v>0</v>
      </c>
      <c r="K1877" s="29">
        <v>0</v>
      </c>
      <c r="L1877" s="29">
        <v>2000</v>
      </c>
      <c r="M1877" s="29">
        <v>2000</v>
      </c>
      <c r="N1877" s="29">
        <v>2500</v>
      </c>
      <c r="O1877" s="29">
        <v>2500</v>
      </c>
      <c r="P1877" s="29">
        <v>2500</v>
      </c>
      <c r="Q1877" s="29">
        <v>2000</v>
      </c>
      <c r="R1877" s="29">
        <v>2000</v>
      </c>
      <c r="S1877" s="29">
        <v>2000</v>
      </c>
      <c r="T1877" s="29">
        <v>2000</v>
      </c>
      <c r="U1877" s="29">
        <v>3000</v>
      </c>
    </row>
    <row r="1878" spans="1:21" x14ac:dyDescent="0.2">
      <c r="A1878" s="1">
        <v>303</v>
      </c>
      <c r="B1878" s="1">
        <v>13031010</v>
      </c>
      <c r="C1878" s="1">
        <v>56601</v>
      </c>
      <c r="D1878" s="1">
        <v>560</v>
      </c>
      <c r="F1878" s="25">
        <v>56601</v>
      </c>
      <c r="G1878" s="25" t="s">
        <v>390</v>
      </c>
      <c r="H1878" s="29">
        <v>0</v>
      </c>
      <c r="I1878" s="29">
        <v>0</v>
      </c>
      <c r="J1878" s="29">
        <v>0</v>
      </c>
      <c r="K1878" s="29">
        <v>0</v>
      </c>
      <c r="L1878" s="29">
        <v>164800</v>
      </c>
      <c r="M1878" s="29">
        <v>169744</v>
      </c>
      <c r="N1878" s="29">
        <v>174836</v>
      </c>
      <c r="O1878" s="29">
        <v>174836</v>
      </c>
      <c r="P1878" s="29">
        <v>190000</v>
      </c>
      <c r="Q1878" s="29">
        <v>195000</v>
      </c>
      <c r="R1878" s="29">
        <v>215000</v>
      </c>
      <c r="S1878" s="29">
        <v>215000</v>
      </c>
      <c r="T1878" s="29">
        <v>195000</v>
      </c>
      <c r="U1878" s="29">
        <v>205000</v>
      </c>
    </row>
    <row r="1879" spans="1:21" x14ac:dyDescent="0.2">
      <c r="A1879" s="1">
        <v>303</v>
      </c>
      <c r="B1879" s="1">
        <v>13031010</v>
      </c>
      <c r="C1879" s="1">
        <v>56615</v>
      </c>
      <c r="D1879" s="1">
        <v>560</v>
      </c>
      <c r="F1879" s="25">
        <v>56615</v>
      </c>
      <c r="G1879" s="25" t="s">
        <v>39</v>
      </c>
      <c r="H1879" s="29">
        <v>650</v>
      </c>
      <c r="I1879" s="29">
        <v>650</v>
      </c>
      <c r="J1879" s="29">
        <v>300</v>
      </c>
      <c r="K1879" s="29">
        <v>300</v>
      </c>
      <c r="L1879" s="29">
        <v>0</v>
      </c>
      <c r="M1879" s="29">
        <v>0</v>
      </c>
      <c r="N1879" s="29">
        <v>0</v>
      </c>
      <c r="O1879" s="29">
        <v>0</v>
      </c>
      <c r="P1879" s="29">
        <v>0</v>
      </c>
      <c r="Q1879" s="29">
        <v>0</v>
      </c>
      <c r="R1879" s="29">
        <v>0</v>
      </c>
      <c r="S1879" s="29">
        <v>0</v>
      </c>
      <c r="T1879" s="29">
        <v>0</v>
      </c>
      <c r="U1879" s="29">
        <v>0</v>
      </c>
    </row>
    <row r="1880" spans="1:21" x14ac:dyDescent="0.2">
      <c r="A1880" s="1">
        <v>303</v>
      </c>
      <c r="B1880" s="1">
        <v>13031010</v>
      </c>
      <c r="C1880" s="1">
        <v>56652</v>
      </c>
      <c r="D1880" s="1">
        <v>560</v>
      </c>
      <c r="F1880" s="25">
        <v>56652</v>
      </c>
      <c r="G1880" s="25" t="s">
        <v>119</v>
      </c>
      <c r="H1880" s="29">
        <v>0</v>
      </c>
      <c r="I1880" s="29">
        <v>0</v>
      </c>
      <c r="J1880" s="29">
        <v>0</v>
      </c>
      <c r="K1880" s="29">
        <v>0</v>
      </c>
      <c r="L1880" s="29">
        <v>78965</v>
      </c>
      <c r="M1880" s="29">
        <v>86775</v>
      </c>
      <c r="N1880" s="29">
        <v>84020</v>
      </c>
      <c r="O1880" s="29">
        <v>83329</v>
      </c>
      <c r="P1880" s="29">
        <v>85600</v>
      </c>
      <c r="Q1880" s="29">
        <v>85600</v>
      </c>
      <c r="R1880" s="29">
        <v>85600</v>
      </c>
      <c r="S1880" s="29">
        <v>85600</v>
      </c>
      <c r="T1880" s="29">
        <v>45600</v>
      </c>
      <c r="U1880" s="29">
        <v>45600</v>
      </c>
    </row>
    <row r="1881" spans="1:21" x14ac:dyDescent="0.2">
      <c r="A1881" s="1">
        <v>303</v>
      </c>
      <c r="B1881" s="1">
        <v>13031010</v>
      </c>
      <c r="C1881" s="1">
        <v>56655</v>
      </c>
      <c r="D1881" s="1">
        <v>560</v>
      </c>
      <c r="F1881" s="25">
        <v>56655</v>
      </c>
      <c r="G1881" s="25" t="s">
        <v>40</v>
      </c>
      <c r="H1881" s="29">
        <v>0</v>
      </c>
      <c r="I1881" s="29">
        <v>0</v>
      </c>
      <c r="J1881" s="29">
        <v>0</v>
      </c>
      <c r="K1881" s="29">
        <v>0</v>
      </c>
      <c r="L1881" s="29">
        <v>0</v>
      </c>
      <c r="M1881" s="29">
        <v>0</v>
      </c>
      <c r="N1881" s="29">
        <v>0</v>
      </c>
      <c r="O1881" s="29">
        <v>0</v>
      </c>
      <c r="P1881" s="29">
        <v>0</v>
      </c>
      <c r="Q1881" s="29">
        <v>0</v>
      </c>
      <c r="R1881" s="29">
        <v>0</v>
      </c>
      <c r="S1881" s="29">
        <v>0</v>
      </c>
      <c r="T1881" s="29">
        <v>0</v>
      </c>
      <c r="U1881" s="29">
        <v>0</v>
      </c>
    </row>
    <row r="1882" spans="1:21" x14ac:dyDescent="0.2">
      <c r="A1882" s="1">
        <v>303</v>
      </c>
      <c r="B1882" s="1">
        <v>13031010</v>
      </c>
      <c r="C1882" s="1">
        <v>56656</v>
      </c>
      <c r="D1882" s="1">
        <v>560</v>
      </c>
      <c r="F1882" s="25">
        <v>56656</v>
      </c>
      <c r="G1882" s="25" t="s">
        <v>41</v>
      </c>
      <c r="H1882" s="29">
        <v>0</v>
      </c>
      <c r="I1882" s="29">
        <v>0</v>
      </c>
      <c r="J1882" s="29">
        <v>0</v>
      </c>
      <c r="K1882" s="29">
        <v>0</v>
      </c>
      <c r="L1882" s="29">
        <v>5600</v>
      </c>
      <c r="M1882" s="29">
        <v>7692</v>
      </c>
      <c r="N1882" s="29">
        <v>7692</v>
      </c>
      <c r="O1882" s="29">
        <v>7692</v>
      </c>
      <c r="P1882" s="29">
        <v>5000</v>
      </c>
      <c r="Q1882" s="29">
        <v>4000</v>
      </c>
      <c r="R1882" s="29">
        <v>4000</v>
      </c>
      <c r="S1882" s="29">
        <v>4000</v>
      </c>
      <c r="T1882" s="29">
        <v>4000</v>
      </c>
      <c r="U1882" s="29">
        <v>4000</v>
      </c>
    </row>
    <row r="1883" spans="1:21" x14ac:dyDescent="0.2">
      <c r="A1883" s="1">
        <v>303</v>
      </c>
      <c r="B1883" s="1">
        <v>13031010</v>
      </c>
      <c r="C1883" s="1">
        <v>56662</v>
      </c>
      <c r="D1883" s="1">
        <v>560</v>
      </c>
      <c r="F1883" s="25">
        <v>56662</v>
      </c>
      <c r="G1883" s="25" t="s">
        <v>42</v>
      </c>
      <c r="H1883" s="29">
        <v>0</v>
      </c>
      <c r="I1883" s="29">
        <v>0</v>
      </c>
      <c r="J1883" s="29">
        <v>0</v>
      </c>
      <c r="K1883" s="29">
        <v>0</v>
      </c>
      <c r="L1883" s="29">
        <v>0</v>
      </c>
      <c r="M1883" s="29">
        <v>0</v>
      </c>
      <c r="N1883" s="29">
        <v>0</v>
      </c>
      <c r="O1883" s="29">
        <v>0</v>
      </c>
      <c r="P1883" s="29">
        <v>0</v>
      </c>
      <c r="Q1883" s="29">
        <v>0</v>
      </c>
      <c r="R1883" s="29">
        <v>0</v>
      </c>
      <c r="S1883" s="29">
        <v>0</v>
      </c>
      <c r="T1883" s="29">
        <v>0</v>
      </c>
      <c r="U1883" s="29">
        <v>0</v>
      </c>
    </row>
    <row r="1884" spans="1:21" x14ac:dyDescent="0.2">
      <c r="A1884" s="1">
        <v>303</v>
      </c>
      <c r="B1884" s="1">
        <v>13031010</v>
      </c>
      <c r="C1884" s="1">
        <v>56694</v>
      </c>
      <c r="D1884" s="1">
        <v>560</v>
      </c>
      <c r="F1884" s="25">
        <v>56694</v>
      </c>
      <c r="G1884" s="25" t="s">
        <v>45</v>
      </c>
      <c r="H1884" s="29">
        <v>0</v>
      </c>
      <c r="I1884" s="29">
        <v>0</v>
      </c>
      <c r="J1884" s="29">
        <v>0</v>
      </c>
      <c r="K1884" s="29">
        <v>0</v>
      </c>
      <c r="L1884" s="29">
        <v>30000</v>
      </c>
      <c r="M1884" s="29">
        <v>40000</v>
      </c>
      <c r="N1884" s="29">
        <v>36488</v>
      </c>
      <c r="O1884" s="29">
        <v>37179</v>
      </c>
      <c r="P1884" s="29">
        <v>40000</v>
      </c>
      <c r="Q1884" s="29">
        <v>35000</v>
      </c>
      <c r="R1884" s="29">
        <v>25000</v>
      </c>
      <c r="S1884" s="29">
        <v>25000</v>
      </c>
      <c r="T1884" s="29">
        <v>40000</v>
      </c>
      <c r="U1884" s="29">
        <v>49000</v>
      </c>
    </row>
    <row r="1885" spans="1:21" x14ac:dyDescent="0.2">
      <c r="A1885" s="1">
        <v>303</v>
      </c>
      <c r="B1885" s="1">
        <v>13031010</v>
      </c>
      <c r="C1885" s="1">
        <v>56695</v>
      </c>
      <c r="D1885" s="1">
        <v>560</v>
      </c>
      <c r="F1885" s="25">
        <v>56695</v>
      </c>
      <c r="G1885" s="25" t="s">
        <v>74</v>
      </c>
      <c r="H1885" s="29">
        <v>0</v>
      </c>
      <c r="I1885" s="29">
        <v>0</v>
      </c>
      <c r="J1885" s="29">
        <v>0</v>
      </c>
      <c r="K1885" s="29">
        <v>0</v>
      </c>
      <c r="L1885" s="29">
        <v>0</v>
      </c>
      <c r="M1885" s="29">
        <v>10000</v>
      </c>
      <c r="N1885" s="29">
        <v>10000</v>
      </c>
      <c r="O1885" s="29">
        <v>10000</v>
      </c>
      <c r="P1885" s="29">
        <v>10000</v>
      </c>
      <c r="Q1885" s="29">
        <v>10000</v>
      </c>
      <c r="R1885" s="29">
        <v>10000</v>
      </c>
      <c r="S1885" s="29">
        <v>0</v>
      </c>
      <c r="T1885" s="29">
        <v>0</v>
      </c>
      <c r="U1885" s="29">
        <v>0</v>
      </c>
    </row>
    <row r="1886" spans="1:21" ht="15" thickBot="1" x14ac:dyDescent="0.25">
      <c r="A1886" s="1" t="s">
        <v>47</v>
      </c>
    </row>
    <row r="1887" spans="1:21" ht="15" thickTop="1" x14ac:dyDescent="0.2">
      <c r="A1887" s="1" t="s">
        <v>47</v>
      </c>
      <c r="B1887" s="1">
        <v>13031010</v>
      </c>
      <c r="C1887" s="31"/>
      <c r="D1887" s="31"/>
      <c r="E1887" s="31"/>
      <c r="F1887" s="32" t="s">
        <v>391</v>
      </c>
      <c r="G1887" s="32"/>
      <c r="H1887" s="33">
        <f>SUM(H1866:H1886)</f>
        <v>360153</v>
      </c>
      <c r="I1887" s="33">
        <f t="shared" ref="I1887:S1887" si="391">SUM(I1866:I1886)</f>
        <v>350365</v>
      </c>
      <c r="J1887" s="33">
        <f t="shared" si="391"/>
        <v>346523</v>
      </c>
      <c r="K1887" s="33">
        <f t="shared" si="391"/>
        <v>378873</v>
      </c>
      <c r="L1887" s="33">
        <f t="shared" si="391"/>
        <v>671562</v>
      </c>
      <c r="M1887" s="33">
        <f t="shared" si="391"/>
        <v>714670</v>
      </c>
      <c r="N1887" s="33">
        <f t="shared" si="391"/>
        <v>756518</v>
      </c>
      <c r="O1887" s="33">
        <f t="shared" si="391"/>
        <v>746605</v>
      </c>
      <c r="P1887" s="33">
        <f t="shared" si="391"/>
        <v>752176</v>
      </c>
      <c r="Q1887" s="33">
        <f t="shared" si="391"/>
        <v>747796</v>
      </c>
      <c r="R1887" s="33">
        <f t="shared" si="391"/>
        <v>783295</v>
      </c>
      <c r="S1887" s="33">
        <f t="shared" si="391"/>
        <v>771606</v>
      </c>
      <c r="T1887" s="33">
        <f t="shared" ref="T1887" si="392">SUM(T1866:T1886)</f>
        <v>726606</v>
      </c>
      <c r="U1887" s="33">
        <f t="shared" ref="U1887" si="393">SUM(U1866:U1886)</f>
        <v>752098</v>
      </c>
    </row>
    <row r="1889" spans="1:21" x14ac:dyDescent="0.2">
      <c r="A1889" s="1" t="s">
        <v>47</v>
      </c>
      <c r="F1889" s="27" t="s">
        <v>392</v>
      </c>
      <c r="G1889" s="1"/>
    </row>
    <row r="1890" spans="1:21" x14ac:dyDescent="0.2">
      <c r="A1890" s="1">
        <v>303</v>
      </c>
      <c r="B1890" s="1">
        <v>13033190</v>
      </c>
      <c r="C1890" s="1">
        <v>52210</v>
      </c>
      <c r="D1890" s="1">
        <v>520</v>
      </c>
      <c r="E1890" s="1" t="s">
        <v>393</v>
      </c>
      <c r="F1890" s="1">
        <v>52210</v>
      </c>
      <c r="G1890" s="1" t="s">
        <v>114</v>
      </c>
      <c r="H1890" s="29">
        <v>0</v>
      </c>
      <c r="I1890" s="29">
        <v>0</v>
      </c>
      <c r="J1890" s="29">
        <v>0</v>
      </c>
      <c r="K1890" s="29">
        <v>0</v>
      </c>
      <c r="L1890" s="29">
        <v>0</v>
      </c>
      <c r="M1890" s="29">
        <v>0</v>
      </c>
      <c r="N1890" s="29">
        <v>0</v>
      </c>
      <c r="O1890" s="29">
        <v>0</v>
      </c>
      <c r="P1890" s="29">
        <v>0</v>
      </c>
      <c r="Q1890" s="29">
        <v>0</v>
      </c>
      <c r="R1890" s="29">
        <v>0</v>
      </c>
      <c r="S1890" s="29">
        <v>0</v>
      </c>
      <c r="T1890" s="29">
        <v>0</v>
      </c>
      <c r="U1890" s="29">
        <v>0</v>
      </c>
    </row>
    <row r="1891" spans="1:21" x14ac:dyDescent="0.2">
      <c r="A1891" s="1">
        <v>303</v>
      </c>
      <c r="B1891" s="1">
        <v>13033190</v>
      </c>
      <c r="C1891" s="1">
        <v>52220</v>
      </c>
      <c r="D1891" s="1">
        <v>520</v>
      </c>
      <c r="F1891" s="1">
        <v>52220</v>
      </c>
      <c r="G1891" s="1" t="s">
        <v>115</v>
      </c>
      <c r="H1891" s="29">
        <v>0</v>
      </c>
      <c r="I1891" s="29">
        <v>0</v>
      </c>
      <c r="J1891" s="29">
        <v>0</v>
      </c>
      <c r="K1891" s="29">
        <v>0</v>
      </c>
      <c r="L1891" s="29">
        <v>0</v>
      </c>
      <c r="M1891" s="29">
        <v>0</v>
      </c>
      <c r="N1891" s="29">
        <v>0</v>
      </c>
      <c r="O1891" s="29">
        <v>0</v>
      </c>
      <c r="P1891" s="29">
        <v>0</v>
      </c>
      <c r="Q1891" s="29">
        <v>0</v>
      </c>
      <c r="R1891" s="29">
        <v>0</v>
      </c>
      <c r="S1891" s="29">
        <v>0</v>
      </c>
      <c r="T1891" s="29">
        <v>0</v>
      </c>
      <c r="U1891" s="29">
        <v>0</v>
      </c>
    </row>
    <row r="1892" spans="1:21" x14ac:dyDescent="0.2">
      <c r="A1892" s="1">
        <v>303</v>
      </c>
      <c r="B1892" s="1">
        <v>13033190</v>
      </c>
      <c r="C1892" s="1">
        <v>52235</v>
      </c>
      <c r="D1892" s="1">
        <v>520</v>
      </c>
      <c r="F1892" s="1">
        <v>52235</v>
      </c>
      <c r="G1892" s="1" t="s">
        <v>230</v>
      </c>
      <c r="H1892" s="29">
        <v>0</v>
      </c>
      <c r="I1892" s="29">
        <v>0</v>
      </c>
      <c r="J1892" s="29">
        <v>0</v>
      </c>
      <c r="K1892" s="29">
        <v>0</v>
      </c>
      <c r="L1892" s="29">
        <v>0</v>
      </c>
      <c r="M1892" s="29">
        <v>0</v>
      </c>
      <c r="N1892" s="29">
        <v>0</v>
      </c>
      <c r="O1892" s="29">
        <v>0</v>
      </c>
      <c r="P1892" s="29">
        <v>0</v>
      </c>
      <c r="Q1892" s="29">
        <v>0</v>
      </c>
      <c r="R1892" s="29">
        <v>0</v>
      </c>
      <c r="S1892" s="29">
        <v>0</v>
      </c>
      <c r="T1892" s="29">
        <v>0</v>
      </c>
      <c r="U1892" s="29">
        <v>0</v>
      </c>
    </row>
    <row r="1893" spans="1:21" x14ac:dyDescent="0.2">
      <c r="A1893" s="1">
        <v>303</v>
      </c>
      <c r="B1893" s="1">
        <v>13033190</v>
      </c>
      <c r="C1893" s="1">
        <v>52250</v>
      </c>
      <c r="D1893" s="1">
        <v>520</v>
      </c>
      <c r="F1893" s="1">
        <v>52250</v>
      </c>
      <c r="G1893" s="1" t="s">
        <v>116</v>
      </c>
      <c r="H1893" s="29">
        <v>0</v>
      </c>
      <c r="I1893" s="29">
        <v>0</v>
      </c>
      <c r="J1893" s="29">
        <v>0</v>
      </c>
      <c r="K1893" s="29">
        <v>0</v>
      </c>
      <c r="L1893" s="29">
        <v>0</v>
      </c>
      <c r="M1893" s="29">
        <v>0</v>
      </c>
      <c r="N1893" s="29">
        <v>0</v>
      </c>
      <c r="O1893" s="29">
        <v>0</v>
      </c>
      <c r="P1893" s="29">
        <v>0</v>
      </c>
      <c r="Q1893" s="29">
        <v>0</v>
      </c>
      <c r="R1893" s="29">
        <v>0</v>
      </c>
      <c r="S1893" s="29">
        <v>0</v>
      </c>
      <c r="T1893" s="29">
        <v>0</v>
      </c>
      <c r="U1893" s="29">
        <v>0</v>
      </c>
    </row>
    <row r="1894" spans="1:21" x14ac:dyDescent="0.2">
      <c r="A1894" s="1">
        <v>303</v>
      </c>
      <c r="B1894" s="1">
        <v>13033190</v>
      </c>
      <c r="C1894" s="1">
        <v>52290</v>
      </c>
      <c r="D1894" s="1">
        <v>520</v>
      </c>
      <c r="F1894" s="1">
        <v>52290</v>
      </c>
      <c r="G1894" s="1" t="s">
        <v>117</v>
      </c>
      <c r="H1894" s="29">
        <v>0</v>
      </c>
      <c r="I1894" s="29">
        <v>0</v>
      </c>
      <c r="J1894" s="29">
        <v>0</v>
      </c>
      <c r="K1894" s="29">
        <v>0</v>
      </c>
      <c r="L1894" s="29">
        <v>0</v>
      </c>
      <c r="M1894" s="29">
        <v>0</v>
      </c>
      <c r="N1894" s="29">
        <v>0</v>
      </c>
      <c r="O1894" s="29">
        <v>0</v>
      </c>
      <c r="P1894" s="29">
        <v>0</v>
      </c>
      <c r="Q1894" s="29">
        <v>0</v>
      </c>
      <c r="R1894" s="29">
        <v>0</v>
      </c>
      <c r="S1894" s="29">
        <v>0</v>
      </c>
      <c r="T1894" s="29">
        <v>0</v>
      </c>
      <c r="U1894" s="29">
        <v>0</v>
      </c>
    </row>
    <row r="1895" spans="1:21" x14ac:dyDescent="0.2">
      <c r="A1895" s="1">
        <v>303</v>
      </c>
      <c r="B1895" s="1">
        <v>13033190</v>
      </c>
      <c r="C1895" s="1">
        <v>55520</v>
      </c>
      <c r="D1895" s="1">
        <v>550</v>
      </c>
      <c r="F1895" s="1">
        <v>55520</v>
      </c>
      <c r="G1895" s="1" t="s">
        <v>36</v>
      </c>
      <c r="H1895" s="29">
        <v>0</v>
      </c>
      <c r="I1895" s="29">
        <v>0</v>
      </c>
      <c r="J1895" s="29">
        <v>0</v>
      </c>
      <c r="K1895" s="29">
        <v>0</v>
      </c>
      <c r="L1895" s="29">
        <v>0</v>
      </c>
      <c r="M1895" s="29">
        <v>0</v>
      </c>
      <c r="N1895" s="29">
        <v>0</v>
      </c>
      <c r="O1895" s="29">
        <v>0</v>
      </c>
      <c r="P1895" s="29">
        <v>0</v>
      </c>
      <c r="Q1895" s="29">
        <v>0</v>
      </c>
      <c r="R1895" s="29">
        <v>0</v>
      </c>
      <c r="S1895" s="29">
        <v>0</v>
      </c>
      <c r="T1895" s="29">
        <v>0</v>
      </c>
      <c r="U1895" s="29">
        <v>0</v>
      </c>
    </row>
    <row r="1896" spans="1:21" x14ac:dyDescent="0.2">
      <c r="A1896" s="1">
        <v>303</v>
      </c>
      <c r="B1896" s="1">
        <v>13033190</v>
      </c>
      <c r="C1896" s="1">
        <v>55572</v>
      </c>
      <c r="D1896" s="1">
        <v>550</v>
      </c>
      <c r="F1896" s="1">
        <v>55572</v>
      </c>
      <c r="G1896" s="1" t="s">
        <v>259</v>
      </c>
      <c r="H1896" s="29">
        <v>0</v>
      </c>
      <c r="I1896" s="29">
        <v>0</v>
      </c>
      <c r="J1896" s="29">
        <v>0</v>
      </c>
      <c r="K1896" s="29">
        <v>0</v>
      </c>
      <c r="L1896" s="29">
        <v>0</v>
      </c>
      <c r="M1896" s="29">
        <v>0</v>
      </c>
      <c r="N1896" s="29">
        <v>0</v>
      </c>
      <c r="O1896" s="29">
        <v>0</v>
      </c>
      <c r="P1896" s="29">
        <v>0</v>
      </c>
      <c r="Q1896" s="29">
        <v>0</v>
      </c>
      <c r="R1896" s="29">
        <v>0</v>
      </c>
      <c r="S1896" s="29">
        <v>0</v>
      </c>
      <c r="T1896" s="29">
        <v>0</v>
      </c>
      <c r="U1896" s="29">
        <v>0</v>
      </c>
    </row>
    <row r="1897" spans="1:21" x14ac:dyDescent="0.2">
      <c r="A1897" s="1">
        <v>303</v>
      </c>
      <c r="B1897" s="1">
        <v>13033190</v>
      </c>
      <c r="C1897" s="1">
        <v>56656</v>
      </c>
      <c r="D1897" s="1">
        <v>560</v>
      </c>
      <c r="F1897" s="1">
        <v>56656</v>
      </c>
      <c r="G1897" s="1" t="s">
        <v>41</v>
      </c>
      <c r="H1897" s="29">
        <v>0</v>
      </c>
      <c r="I1897" s="29">
        <v>0</v>
      </c>
      <c r="J1897" s="29">
        <v>0</v>
      </c>
      <c r="K1897" s="29">
        <v>0</v>
      </c>
      <c r="L1897" s="29">
        <v>0</v>
      </c>
      <c r="M1897" s="29">
        <v>0</v>
      </c>
      <c r="N1897" s="29">
        <v>0</v>
      </c>
      <c r="O1897" s="29">
        <v>0</v>
      </c>
      <c r="P1897" s="29">
        <v>0</v>
      </c>
      <c r="Q1897" s="29">
        <v>0</v>
      </c>
      <c r="R1897" s="29">
        <v>0</v>
      </c>
      <c r="S1897" s="29">
        <v>0</v>
      </c>
      <c r="T1897" s="29">
        <v>0</v>
      </c>
      <c r="U1897" s="29">
        <v>0</v>
      </c>
    </row>
    <row r="1898" spans="1:21" x14ac:dyDescent="0.2">
      <c r="A1898" s="1">
        <v>303</v>
      </c>
      <c r="B1898" s="1">
        <v>13033190</v>
      </c>
      <c r="C1898" s="1">
        <v>56694</v>
      </c>
      <c r="D1898" s="1">
        <v>560</v>
      </c>
      <c r="F1898" s="1">
        <v>56694</v>
      </c>
      <c r="G1898" s="1" t="s">
        <v>45</v>
      </c>
      <c r="H1898" s="29">
        <v>0</v>
      </c>
      <c r="I1898" s="29">
        <v>0</v>
      </c>
      <c r="J1898" s="29">
        <v>0</v>
      </c>
      <c r="K1898" s="29">
        <v>0</v>
      </c>
      <c r="L1898" s="29">
        <v>0</v>
      </c>
      <c r="M1898" s="29">
        <v>0</v>
      </c>
      <c r="N1898" s="29">
        <v>0</v>
      </c>
      <c r="O1898" s="29">
        <v>0</v>
      </c>
      <c r="P1898" s="29">
        <v>0</v>
      </c>
      <c r="Q1898" s="29">
        <v>0</v>
      </c>
      <c r="R1898" s="29">
        <v>0</v>
      </c>
      <c r="S1898" s="29">
        <v>0</v>
      </c>
      <c r="T1898" s="29">
        <v>0</v>
      </c>
      <c r="U1898" s="29">
        <v>0</v>
      </c>
    </row>
    <row r="1899" spans="1:21" ht="15" thickBot="1" x14ac:dyDescent="0.25">
      <c r="A1899" s="1" t="s">
        <v>47</v>
      </c>
      <c r="F1899" s="1"/>
      <c r="G1899" s="1"/>
    </row>
    <row r="1900" spans="1:21" ht="15" thickTop="1" x14ac:dyDescent="0.2">
      <c r="A1900" s="1" t="s">
        <v>47</v>
      </c>
      <c r="B1900" s="1">
        <v>13033190</v>
      </c>
      <c r="C1900" s="31"/>
      <c r="D1900" s="31"/>
      <c r="E1900" s="31" t="s">
        <v>394</v>
      </c>
      <c r="F1900" s="31" t="s">
        <v>395</v>
      </c>
      <c r="G1900" s="31"/>
      <c r="H1900" s="33">
        <f>SUM(H1890:H1899)</f>
        <v>0</v>
      </c>
      <c r="I1900" s="33">
        <f t="shared" ref="I1900:S1900" si="394">SUM(I1890:I1899)</f>
        <v>0</v>
      </c>
      <c r="J1900" s="33">
        <f t="shared" si="394"/>
        <v>0</v>
      </c>
      <c r="K1900" s="33">
        <f t="shared" si="394"/>
        <v>0</v>
      </c>
      <c r="L1900" s="33">
        <f t="shared" si="394"/>
        <v>0</v>
      </c>
      <c r="M1900" s="33">
        <f t="shared" si="394"/>
        <v>0</v>
      </c>
      <c r="N1900" s="33">
        <f t="shared" si="394"/>
        <v>0</v>
      </c>
      <c r="O1900" s="33">
        <f t="shared" si="394"/>
        <v>0</v>
      </c>
      <c r="P1900" s="33">
        <f t="shared" si="394"/>
        <v>0</v>
      </c>
      <c r="Q1900" s="33">
        <f t="shared" si="394"/>
        <v>0</v>
      </c>
      <c r="R1900" s="33">
        <f t="shared" si="394"/>
        <v>0</v>
      </c>
      <c r="S1900" s="33">
        <f t="shared" si="394"/>
        <v>0</v>
      </c>
      <c r="T1900" s="33">
        <f t="shared" ref="T1900" si="395">SUM(T1890:T1899)</f>
        <v>0</v>
      </c>
      <c r="U1900" s="33">
        <f t="shared" ref="U1900" si="396">SUM(U1890:U1899)</f>
        <v>0</v>
      </c>
    </row>
    <row r="1901" spans="1:21" x14ac:dyDescent="0.2">
      <c r="F1901" s="1"/>
      <c r="G1901" s="1"/>
    </row>
    <row r="1902" spans="1:21" x14ac:dyDescent="0.2">
      <c r="A1902" s="1" t="s">
        <v>47</v>
      </c>
      <c r="F1902" s="27" t="s">
        <v>396</v>
      </c>
      <c r="G1902" s="1"/>
    </row>
    <row r="1903" spans="1:21" x14ac:dyDescent="0.2">
      <c r="A1903" s="1">
        <v>303</v>
      </c>
      <c r="B1903" s="1">
        <v>13033200</v>
      </c>
      <c r="C1903" s="1">
        <v>52210</v>
      </c>
      <c r="D1903" s="1">
        <v>520</v>
      </c>
      <c r="E1903" s="1" t="s">
        <v>397</v>
      </c>
      <c r="F1903" s="1">
        <v>52210</v>
      </c>
      <c r="G1903" s="1" t="s">
        <v>114</v>
      </c>
      <c r="H1903" s="29">
        <v>0</v>
      </c>
      <c r="I1903" s="29">
        <v>0</v>
      </c>
      <c r="J1903" s="29">
        <v>0</v>
      </c>
      <c r="K1903" s="29">
        <v>0</v>
      </c>
      <c r="L1903" s="29">
        <v>0</v>
      </c>
      <c r="M1903" s="29">
        <v>0</v>
      </c>
      <c r="N1903" s="29">
        <v>0</v>
      </c>
      <c r="O1903" s="29">
        <v>0</v>
      </c>
      <c r="P1903" s="29">
        <v>0</v>
      </c>
      <c r="Q1903" s="29">
        <v>0</v>
      </c>
      <c r="R1903" s="29">
        <v>0</v>
      </c>
      <c r="S1903" s="29">
        <v>0</v>
      </c>
      <c r="T1903" s="29">
        <v>0</v>
      </c>
      <c r="U1903" s="29">
        <v>0</v>
      </c>
    </row>
    <row r="1904" spans="1:21" x14ac:dyDescent="0.2">
      <c r="A1904" s="1">
        <v>303</v>
      </c>
      <c r="B1904" s="1">
        <v>13033200</v>
      </c>
      <c r="C1904" s="1">
        <v>52220</v>
      </c>
      <c r="D1904" s="1">
        <v>520</v>
      </c>
      <c r="F1904" s="1">
        <v>52220</v>
      </c>
      <c r="G1904" s="1" t="s">
        <v>115</v>
      </c>
      <c r="H1904" s="29">
        <v>0</v>
      </c>
      <c r="I1904" s="29">
        <v>0</v>
      </c>
      <c r="J1904" s="29">
        <v>0</v>
      </c>
      <c r="K1904" s="29">
        <v>0</v>
      </c>
      <c r="L1904" s="29">
        <v>0</v>
      </c>
      <c r="M1904" s="29">
        <v>0</v>
      </c>
      <c r="N1904" s="29">
        <v>0</v>
      </c>
      <c r="O1904" s="29">
        <v>0</v>
      </c>
      <c r="P1904" s="29">
        <v>0</v>
      </c>
      <c r="Q1904" s="29">
        <v>0</v>
      </c>
      <c r="R1904" s="29">
        <v>0</v>
      </c>
      <c r="S1904" s="29">
        <v>0</v>
      </c>
      <c r="T1904" s="29">
        <v>0</v>
      </c>
      <c r="U1904" s="29">
        <v>0</v>
      </c>
    </row>
    <row r="1905" spans="1:21" x14ac:dyDescent="0.2">
      <c r="A1905" s="1">
        <v>303</v>
      </c>
      <c r="B1905" s="1">
        <v>13033200</v>
      </c>
      <c r="C1905" s="1">
        <v>52235</v>
      </c>
      <c r="D1905" s="1">
        <v>520</v>
      </c>
      <c r="F1905" s="1">
        <v>52235</v>
      </c>
      <c r="G1905" s="1" t="s">
        <v>230</v>
      </c>
      <c r="H1905" s="29">
        <v>0</v>
      </c>
      <c r="I1905" s="29">
        <v>0</v>
      </c>
      <c r="J1905" s="29">
        <v>0</v>
      </c>
      <c r="K1905" s="29">
        <v>0</v>
      </c>
      <c r="L1905" s="29">
        <v>0</v>
      </c>
      <c r="M1905" s="29">
        <v>0</v>
      </c>
      <c r="N1905" s="29">
        <v>0</v>
      </c>
      <c r="O1905" s="29">
        <v>0</v>
      </c>
      <c r="P1905" s="29">
        <v>0</v>
      </c>
      <c r="Q1905" s="29">
        <v>0</v>
      </c>
      <c r="R1905" s="29">
        <v>0</v>
      </c>
      <c r="S1905" s="29">
        <v>0</v>
      </c>
      <c r="T1905" s="29">
        <v>0</v>
      </c>
      <c r="U1905" s="29">
        <v>0</v>
      </c>
    </row>
    <row r="1906" spans="1:21" x14ac:dyDescent="0.2">
      <c r="A1906" s="1">
        <v>303</v>
      </c>
      <c r="B1906" s="1">
        <v>13033200</v>
      </c>
      <c r="C1906" s="1">
        <v>52250</v>
      </c>
      <c r="D1906" s="1">
        <v>520</v>
      </c>
      <c r="F1906" s="1">
        <v>52250</v>
      </c>
      <c r="G1906" s="1" t="s">
        <v>116</v>
      </c>
      <c r="H1906" s="29">
        <v>0</v>
      </c>
      <c r="I1906" s="29">
        <v>0</v>
      </c>
      <c r="J1906" s="29">
        <v>0</v>
      </c>
      <c r="K1906" s="29">
        <v>0</v>
      </c>
      <c r="L1906" s="29">
        <v>0</v>
      </c>
      <c r="M1906" s="29">
        <v>0</v>
      </c>
      <c r="N1906" s="29">
        <v>0</v>
      </c>
      <c r="O1906" s="29">
        <v>0</v>
      </c>
      <c r="P1906" s="29">
        <v>0</v>
      </c>
      <c r="Q1906" s="29">
        <v>0</v>
      </c>
      <c r="R1906" s="29">
        <v>0</v>
      </c>
      <c r="S1906" s="29">
        <v>0</v>
      </c>
      <c r="T1906" s="29">
        <v>0</v>
      </c>
      <c r="U1906" s="29">
        <v>0</v>
      </c>
    </row>
    <row r="1907" spans="1:21" x14ac:dyDescent="0.2">
      <c r="A1907" s="1">
        <v>303</v>
      </c>
      <c r="B1907" s="1">
        <v>13033200</v>
      </c>
      <c r="C1907" s="1">
        <v>52290</v>
      </c>
      <c r="D1907" s="1">
        <v>520</v>
      </c>
      <c r="F1907" s="1">
        <v>52290</v>
      </c>
      <c r="G1907" s="1" t="s">
        <v>117</v>
      </c>
      <c r="H1907" s="29">
        <v>0</v>
      </c>
      <c r="I1907" s="29">
        <v>0</v>
      </c>
      <c r="J1907" s="29">
        <v>0</v>
      </c>
      <c r="K1907" s="29">
        <v>0</v>
      </c>
      <c r="L1907" s="29">
        <v>0</v>
      </c>
      <c r="M1907" s="29">
        <v>0</v>
      </c>
      <c r="N1907" s="29">
        <v>0</v>
      </c>
      <c r="O1907" s="29">
        <v>0</v>
      </c>
      <c r="P1907" s="29">
        <v>0</v>
      </c>
      <c r="Q1907" s="29">
        <v>0</v>
      </c>
      <c r="R1907" s="29">
        <v>0</v>
      </c>
      <c r="S1907" s="29">
        <v>0</v>
      </c>
      <c r="T1907" s="29">
        <v>0</v>
      </c>
      <c r="U1907" s="29">
        <v>0</v>
      </c>
    </row>
    <row r="1908" spans="1:21" x14ac:dyDescent="0.2">
      <c r="A1908" s="1">
        <v>303</v>
      </c>
      <c r="B1908" s="1">
        <v>13033200</v>
      </c>
      <c r="C1908" s="1">
        <v>56694</v>
      </c>
      <c r="D1908" s="1">
        <v>560</v>
      </c>
      <c r="F1908" s="1">
        <v>56694</v>
      </c>
      <c r="G1908" s="1" t="s">
        <v>45</v>
      </c>
      <c r="H1908" s="29">
        <v>0</v>
      </c>
      <c r="I1908" s="29">
        <v>0</v>
      </c>
      <c r="J1908" s="29">
        <v>0</v>
      </c>
      <c r="K1908" s="29">
        <v>0</v>
      </c>
      <c r="L1908" s="29">
        <v>0</v>
      </c>
      <c r="M1908" s="29">
        <v>0</v>
      </c>
      <c r="N1908" s="29">
        <v>0</v>
      </c>
      <c r="O1908" s="29">
        <v>0</v>
      </c>
      <c r="P1908" s="29">
        <v>0</v>
      </c>
      <c r="Q1908" s="29">
        <v>0</v>
      </c>
      <c r="R1908" s="29">
        <v>0</v>
      </c>
      <c r="S1908" s="29">
        <v>0</v>
      </c>
      <c r="T1908" s="29">
        <v>0</v>
      </c>
      <c r="U1908" s="29">
        <v>0</v>
      </c>
    </row>
    <row r="1909" spans="1:21" ht="15" thickBot="1" x14ac:dyDescent="0.25">
      <c r="A1909" s="1" t="s">
        <v>47</v>
      </c>
      <c r="F1909" s="1"/>
      <c r="G1909" s="1"/>
    </row>
    <row r="1910" spans="1:21" ht="15" thickTop="1" x14ac:dyDescent="0.2">
      <c r="A1910" s="1" t="s">
        <v>47</v>
      </c>
      <c r="B1910" s="1">
        <v>13033200</v>
      </c>
      <c r="C1910" s="31"/>
      <c r="D1910" s="31"/>
      <c r="E1910" s="31" t="s">
        <v>398</v>
      </c>
      <c r="F1910" s="31" t="s">
        <v>399</v>
      </c>
      <c r="G1910" s="31"/>
      <c r="H1910" s="33">
        <f>SUM(H1903:H1909)</f>
        <v>0</v>
      </c>
      <c r="I1910" s="33">
        <f t="shared" ref="I1910:S1910" si="397">SUM(I1903:I1909)</f>
        <v>0</v>
      </c>
      <c r="J1910" s="33">
        <f t="shared" si="397"/>
        <v>0</v>
      </c>
      <c r="K1910" s="33">
        <f t="shared" si="397"/>
        <v>0</v>
      </c>
      <c r="L1910" s="33">
        <f t="shared" si="397"/>
        <v>0</v>
      </c>
      <c r="M1910" s="33">
        <f t="shared" si="397"/>
        <v>0</v>
      </c>
      <c r="N1910" s="33">
        <f t="shared" si="397"/>
        <v>0</v>
      </c>
      <c r="O1910" s="33">
        <f t="shared" si="397"/>
        <v>0</v>
      </c>
      <c r="P1910" s="33">
        <f t="shared" si="397"/>
        <v>0</v>
      </c>
      <c r="Q1910" s="33">
        <f t="shared" si="397"/>
        <v>0</v>
      </c>
      <c r="R1910" s="33">
        <f t="shared" si="397"/>
        <v>0</v>
      </c>
      <c r="S1910" s="33">
        <f t="shared" si="397"/>
        <v>0</v>
      </c>
      <c r="T1910" s="33">
        <f t="shared" ref="T1910" si="398">SUM(T1903:T1909)</f>
        <v>0</v>
      </c>
      <c r="U1910" s="33">
        <f t="shared" ref="U1910" si="399">SUM(U1903:U1909)</f>
        <v>0</v>
      </c>
    </row>
    <row r="1911" spans="1:21" x14ac:dyDescent="0.2">
      <c r="F1911" s="1"/>
      <c r="G1911" s="1"/>
    </row>
    <row r="1912" spans="1:21" x14ac:dyDescent="0.2">
      <c r="A1912" s="1" t="s">
        <v>47</v>
      </c>
      <c r="F1912" s="27" t="s">
        <v>400</v>
      </c>
      <c r="G1912" s="1"/>
    </row>
    <row r="1913" spans="1:21" x14ac:dyDescent="0.2">
      <c r="A1913" s="1">
        <v>303</v>
      </c>
      <c r="B1913" s="1">
        <v>13033210</v>
      </c>
      <c r="C1913" s="1">
        <v>56652</v>
      </c>
      <c r="D1913" s="1">
        <v>560</v>
      </c>
      <c r="E1913" s="1" t="s">
        <v>401</v>
      </c>
      <c r="F1913" s="1">
        <v>56652</v>
      </c>
      <c r="G1913" s="1" t="s">
        <v>119</v>
      </c>
      <c r="H1913" s="29">
        <v>0</v>
      </c>
      <c r="I1913" s="29">
        <v>0</v>
      </c>
      <c r="J1913" s="29">
        <v>0</v>
      </c>
      <c r="K1913" s="29">
        <v>0</v>
      </c>
      <c r="L1913" s="29">
        <v>0</v>
      </c>
      <c r="M1913" s="29">
        <v>0</v>
      </c>
      <c r="N1913" s="29">
        <v>0</v>
      </c>
      <c r="O1913" s="29">
        <v>0</v>
      </c>
      <c r="P1913" s="29">
        <v>0</v>
      </c>
      <c r="Q1913" s="29">
        <v>0</v>
      </c>
      <c r="R1913" s="29">
        <v>0</v>
      </c>
      <c r="S1913" s="29">
        <v>0</v>
      </c>
      <c r="T1913" s="29">
        <v>0</v>
      </c>
      <c r="U1913" s="29">
        <v>0</v>
      </c>
    </row>
    <row r="1914" spans="1:21" x14ac:dyDescent="0.2">
      <c r="A1914" s="1">
        <v>303</v>
      </c>
      <c r="B1914" s="1">
        <v>13033210</v>
      </c>
      <c r="C1914" s="1">
        <v>56694</v>
      </c>
      <c r="D1914" s="1">
        <v>560</v>
      </c>
      <c r="F1914" s="1">
        <v>56694</v>
      </c>
      <c r="G1914" s="1" t="s">
        <v>45</v>
      </c>
      <c r="H1914" s="29">
        <v>0</v>
      </c>
      <c r="I1914" s="29">
        <v>0</v>
      </c>
      <c r="J1914" s="29">
        <v>0</v>
      </c>
      <c r="K1914" s="29">
        <v>0</v>
      </c>
      <c r="L1914" s="29">
        <v>0</v>
      </c>
      <c r="M1914" s="29">
        <v>0</v>
      </c>
      <c r="N1914" s="29">
        <v>0</v>
      </c>
      <c r="O1914" s="29">
        <v>0</v>
      </c>
      <c r="P1914" s="29">
        <v>0</v>
      </c>
      <c r="Q1914" s="29">
        <v>0</v>
      </c>
      <c r="R1914" s="29">
        <v>0</v>
      </c>
      <c r="S1914" s="29">
        <v>0</v>
      </c>
      <c r="T1914" s="29">
        <v>0</v>
      </c>
      <c r="U1914" s="29">
        <v>0</v>
      </c>
    </row>
    <row r="1915" spans="1:21" ht="15" thickBot="1" x14ac:dyDescent="0.25">
      <c r="A1915" s="1" t="s">
        <v>47</v>
      </c>
      <c r="F1915" s="1"/>
      <c r="G1915" s="1"/>
    </row>
    <row r="1916" spans="1:21" ht="15" thickTop="1" x14ac:dyDescent="0.2">
      <c r="A1916" s="1" t="s">
        <v>47</v>
      </c>
      <c r="B1916" s="1">
        <v>13033210</v>
      </c>
      <c r="C1916" s="31"/>
      <c r="D1916" s="31"/>
      <c r="E1916" s="31" t="s">
        <v>402</v>
      </c>
      <c r="F1916" s="31" t="s">
        <v>403</v>
      </c>
      <c r="G1916" s="31"/>
      <c r="H1916" s="33">
        <f t="shared" ref="H1916:R1916" si="400">SUM(H1913:H1915)</f>
        <v>0</v>
      </c>
      <c r="I1916" s="33">
        <f t="shared" si="400"/>
        <v>0</v>
      </c>
      <c r="J1916" s="33">
        <f t="shared" si="400"/>
        <v>0</v>
      </c>
      <c r="K1916" s="33">
        <f t="shared" si="400"/>
        <v>0</v>
      </c>
      <c r="L1916" s="33">
        <f t="shared" si="400"/>
        <v>0</v>
      </c>
      <c r="M1916" s="33">
        <f t="shared" si="400"/>
        <v>0</v>
      </c>
      <c r="N1916" s="33">
        <f t="shared" si="400"/>
        <v>0</v>
      </c>
      <c r="O1916" s="33">
        <f t="shared" si="400"/>
        <v>0</v>
      </c>
      <c r="P1916" s="33">
        <f t="shared" si="400"/>
        <v>0</v>
      </c>
      <c r="Q1916" s="33">
        <f t="shared" si="400"/>
        <v>0</v>
      </c>
      <c r="R1916" s="33">
        <f t="shared" si="400"/>
        <v>0</v>
      </c>
      <c r="S1916" s="33">
        <f t="shared" ref="S1916" si="401">SUM(S1913:S1915)</f>
        <v>0</v>
      </c>
      <c r="T1916" s="33">
        <f t="shared" ref="T1916" si="402">SUM(T1913:T1915)</f>
        <v>0</v>
      </c>
      <c r="U1916" s="33">
        <f t="shared" ref="U1916" si="403">SUM(U1913:U1915)</f>
        <v>0</v>
      </c>
    </row>
    <row r="1917" spans="1:21" x14ac:dyDescent="0.2">
      <c r="F1917" s="1"/>
      <c r="G1917" s="1"/>
    </row>
    <row r="1918" spans="1:21" x14ac:dyDescent="0.2">
      <c r="A1918" s="1" t="s">
        <v>47</v>
      </c>
      <c r="F1918" s="27" t="s">
        <v>404</v>
      </c>
      <c r="G1918" s="1"/>
    </row>
    <row r="1919" spans="1:21" x14ac:dyDescent="0.2">
      <c r="A1919" s="1">
        <v>303</v>
      </c>
      <c r="B1919" s="1">
        <v>13033220</v>
      </c>
      <c r="C1919" s="1">
        <v>56652</v>
      </c>
      <c r="D1919" s="1">
        <v>560</v>
      </c>
      <c r="E1919" s="1" t="s">
        <v>405</v>
      </c>
      <c r="F1919" s="1">
        <v>56652</v>
      </c>
      <c r="G1919" s="1" t="s">
        <v>119</v>
      </c>
      <c r="H1919" s="29">
        <v>0</v>
      </c>
      <c r="I1919" s="29">
        <v>0</v>
      </c>
      <c r="J1919" s="29">
        <v>0</v>
      </c>
      <c r="K1919" s="29">
        <v>0</v>
      </c>
      <c r="L1919" s="29">
        <v>0</v>
      </c>
      <c r="M1919" s="29">
        <v>0</v>
      </c>
      <c r="N1919" s="29">
        <v>0</v>
      </c>
      <c r="O1919" s="29">
        <v>0</v>
      </c>
      <c r="P1919" s="29">
        <v>0</v>
      </c>
      <c r="Q1919" s="29">
        <v>0</v>
      </c>
      <c r="R1919" s="29">
        <v>0</v>
      </c>
      <c r="S1919" s="29">
        <v>0</v>
      </c>
      <c r="T1919" s="29">
        <v>0</v>
      </c>
      <c r="U1919" s="29">
        <v>0</v>
      </c>
    </row>
    <row r="1920" spans="1:21" x14ac:dyDescent="0.2">
      <c r="A1920" s="1">
        <v>303</v>
      </c>
      <c r="B1920" s="1">
        <v>13033220</v>
      </c>
      <c r="C1920" s="1">
        <v>56694</v>
      </c>
      <c r="D1920" s="1">
        <v>560</v>
      </c>
      <c r="F1920" s="1">
        <v>56694</v>
      </c>
      <c r="G1920" s="1" t="s">
        <v>45</v>
      </c>
      <c r="H1920" s="29">
        <v>0</v>
      </c>
      <c r="I1920" s="29">
        <v>0</v>
      </c>
      <c r="J1920" s="29">
        <v>0</v>
      </c>
      <c r="K1920" s="29">
        <v>0</v>
      </c>
      <c r="L1920" s="29">
        <v>0</v>
      </c>
      <c r="M1920" s="29">
        <v>0</v>
      </c>
      <c r="N1920" s="29">
        <v>0</v>
      </c>
      <c r="O1920" s="29">
        <v>0</v>
      </c>
      <c r="P1920" s="29">
        <v>0</v>
      </c>
      <c r="Q1920" s="29">
        <v>0</v>
      </c>
      <c r="R1920" s="29">
        <v>0</v>
      </c>
      <c r="S1920" s="29">
        <v>0</v>
      </c>
      <c r="T1920" s="29">
        <v>0</v>
      </c>
      <c r="U1920" s="29">
        <v>0</v>
      </c>
    </row>
    <row r="1921" spans="1:21" ht="15" thickBot="1" x14ac:dyDescent="0.25">
      <c r="A1921" s="1" t="s">
        <v>47</v>
      </c>
      <c r="F1921" s="1"/>
      <c r="G1921" s="1"/>
    </row>
    <row r="1922" spans="1:21" ht="15" thickTop="1" x14ac:dyDescent="0.2">
      <c r="A1922" s="1" t="s">
        <v>47</v>
      </c>
      <c r="B1922" s="1">
        <v>13033220</v>
      </c>
      <c r="C1922" s="31"/>
      <c r="D1922" s="31"/>
      <c r="E1922" s="31" t="s">
        <v>406</v>
      </c>
      <c r="F1922" s="31" t="s">
        <v>407</v>
      </c>
      <c r="G1922" s="31"/>
      <c r="H1922" s="33">
        <f>SUM(H1919:H1921)</f>
        <v>0</v>
      </c>
      <c r="I1922" s="33">
        <f t="shared" ref="I1922:S1922" si="404">SUM(I1919:I1921)</f>
        <v>0</v>
      </c>
      <c r="J1922" s="33">
        <f t="shared" si="404"/>
        <v>0</v>
      </c>
      <c r="K1922" s="33">
        <f t="shared" si="404"/>
        <v>0</v>
      </c>
      <c r="L1922" s="33">
        <f t="shared" si="404"/>
        <v>0</v>
      </c>
      <c r="M1922" s="33">
        <f t="shared" si="404"/>
        <v>0</v>
      </c>
      <c r="N1922" s="33">
        <f t="shared" si="404"/>
        <v>0</v>
      </c>
      <c r="O1922" s="33">
        <f t="shared" si="404"/>
        <v>0</v>
      </c>
      <c r="P1922" s="33">
        <f t="shared" si="404"/>
        <v>0</v>
      </c>
      <c r="Q1922" s="33">
        <f t="shared" si="404"/>
        <v>0</v>
      </c>
      <c r="R1922" s="33">
        <f t="shared" si="404"/>
        <v>0</v>
      </c>
      <c r="S1922" s="33">
        <f t="shared" si="404"/>
        <v>0</v>
      </c>
      <c r="T1922" s="33">
        <f t="shared" ref="T1922" si="405">SUM(T1919:T1921)</f>
        <v>0</v>
      </c>
      <c r="U1922" s="33">
        <f t="shared" ref="U1922" si="406">SUM(U1919:U1921)</f>
        <v>0</v>
      </c>
    </row>
    <row r="1923" spans="1:21" x14ac:dyDescent="0.2">
      <c r="F1923" s="1"/>
      <c r="G1923" s="1"/>
    </row>
    <row r="1924" spans="1:21" x14ac:dyDescent="0.2">
      <c r="A1924" s="1" t="s">
        <v>47</v>
      </c>
      <c r="F1924" s="27" t="s">
        <v>408</v>
      </c>
      <c r="G1924" s="1"/>
    </row>
    <row r="1925" spans="1:21" x14ac:dyDescent="0.2">
      <c r="A1925" s="1">
        <v>303</v>
      </c>
      <c r="B1925" s="1">
        <v>13033230</v>
      </c>
      <c r="C1925" s="1">
        <v>52220</v>
      </c>
      <c r="D1925" s="1">
        <v>520</v>
      </c>
      <c r="E1925" s="1" t="s">
        <v>409</v>
      </c>
      <c r="F1925" s="1">
        <v>52220</v>
      </c>
      <c r="G1925" s="1" t="s">
        <v>115</v>
      </c>
      <c r="H1925" s="29">
        <v>0</v>
      </c>
      <c r="I1925" s="29">
        <v>0</v>
      </c>
      <c r="J1925" s="29">
        <v>0</v>
      </c>
      <c r="K1925" s="29">
        <v>0</v>
      </c>
      <c r="L1925" s="29">
        <v>0</v>
      </c>
      <c r="M1925" s="29">
        <v>0</v>
      </c>
      <c r="N1925" s="29">
        <v>0</v>
      </c>
      <c r="O1925" s="29">
        <v>0</v>
      </c>
      <c r="P1925" s="29">
        <v>0</v>
      </c>
      <c r="Q1925" s="29">
        <v>0</v>
      </c>
      <c r="R1925" s="29">
        <v>0</v>
      </c>
      <c r="S1925" s="29">
        <v>0</v>
      </c>
      <c r="T1925" s="29">
        <v>0</v>
      </c>
      <c r="U1925" s="29">
        <v>0</v>
      </c>
    </row>
    <row r="1926" spans="1:21" x14ac:dyDescent="0.2">
      <c r="A1926" s="1">
        <v>303</v>
      </c>
      <c r="B1926" s="1">
        <v>13033230</v>
      </c>
      <c r="C1926" s="1">
        <v>56652</v>
      </c>
      <c r="D1926" s="1">
        <v>560</v>
      </c>
      <c r="F1926" s="1">
        <v>56652</v>
      </c>
      <c r="G1926" s="1" t="s">
        <v>119</v>
      </c>
      <c r="H1926" s="29">
        <v>0</v>
      </c>
      <c r="I1926" s="29">
        <v>0</v>
      </c>
      <c r="J1926" s="29">
        <v>0</v>
      </c>
      <c r="K1926" s="29">
        <v>0</v>
      </c>
      <c r="L1926" s="29">
        <v>0</v>
      </c>
      <c r="M1926" s="29">
        <v>0</v>
      </c>
      <c r="N1926" s="29">
        <v>0</v>
      </c>
      <c r="O1926" s="29">
        <v>0</v>
      </c>
      <c r="P1926" s="29">
        <v>0</v>
      </c>
      <c r="Q1926" s="29">
        <v>0</v>
      </c>
      <c r="R1926" s="29">
        <v>0</v>
      </c>
      <c r="S1926" s="29">
        <v>0</v>
      </c>
      <c r="T1926" s="29">
        <v>0</v>
      </c>
      <c r="U1926" s="29">
        <v>0</v>
      </c>
    </row>
    <row r="1927" spans="1:21" x14ac:dyDescent="0.2">
      <c r="A1927" s="1">
        <v>303</v>
      </c>
      <c r="B1927" s="1">
        <v>13033230</v>
      </c>
      <c r="C1927" s="1">
        <v>56694</v>
      </c>
      <c r="D1927" s="1">
        <v>560</v>
      </c>
      <c r="F1927" s="1">
        <v>56694</v>
      </c>
      <c r="G1927" s="1" t="s">
        <v>45</v>
      </c>
      <c r="H1927" s="29">
        <v>0</v>
      </c>
      <c r="I1927" s="29">
        <v>0</v>
      </c>
      <c r="J1927" s="29">
        <v>0</v>
      </c>
      <c r="K1927" s="29">
        <v>0</v>
      </c>
      <c r="L1927" s="29">
        <v>0</v>
      </c>
      <c r="M1927" s="29">
        <v>0</v>
      </c>
      <c r="N1927" s="29">
        <v>0</v>
      </c>
      <c r="O1927" s="29">
        <v>0</v>
      </c>
      <c r="P1927" s="29">
        <v>0</v>
      </c>
      <c r="Q1927" s="29">
        <v>0</v>
      </c>
      <c r="R1927" s="29">
        <v>0</v>
      </c>
      <c r="S1927" s="29">
        <v>0</v>
      </c>
      <c r="T1927" s="29">
        <v>0</v>
      </c>
      <c r="U1927" s="29">
        <v>0</v>
      </c>
    </row>
    <row r="1928" spans="1:21" ht="15" thickBot="1" x14ac:dyDescent="0.25">
      <c r="A1928" s="1" t="s">
        <v>47</v>
      </c>
      <c r="F1928" s="1"/>
      <c r="G1928" s="1"/>
    </row>
    <row r="1929" spans="1:21" ht="15" thickTop="1" x14ac:dyDescent="0.2">
      <c r="A1929" s="1" t="s">
        <v>47</v>
      </c>
      <c r="B1929" s="1">
        <v>13033230</v>
      </c>
      <c r="C1929" s="31"/>
      <c r="D1929" s="31"/>
      <c r="E1929" s="31" t="s">
        <v>410</v>
      </c>
      <c r="F1929" s="31" t="s">
        <v>411</v>
      </c>
      <c r="G1929" s="31"/>
      <c r="H1929" s="33">
        <f>SUM(H1925:H1928)</f>
        <v>0</v>
      </c>
      <c r="I1929" s="33">
        <f t="shared" ref="I1929:S1929" si="407">SUM(I1925:I1928)</f>
        <v>0</v>
      </c>
      <c r="J1929" s="33">
        <f t="shared" si="407"/>
        <v>0</v>
      </c>
      <c r="K1929" s="33">
        <f t="shared" si="407"/>
        <v>0</v>
      </c>
      <c r="L1929" s="33">
        <f t="shared" si="407"/>
        <v>0</v>
      </c>
      <c r="M1929" s="33">
        <f t="shared" si="407"/>
        <v>0</v>
      </c>
      <c r="N1929" s="33">
        <f t="shared" si="407"/>
        <v>0</v>
      </c>
      <c r="O1929" s="33">
        <f t="shared" si="407"/>
        <v>0</v>
      </c>
      <c r="P1929" s="33">
        <f t="shared" si="407"/>
        <v>0</v>
      </c>
      <c r="Q1929" s="33">
        <f t="shared" si="407"/>
        <v>0</v>
      </c>
      <c r="R1929" s="33">
        <f t="shared" si="407"/>
        <v>0</v>
      </c>
      <c r="S1929" s="33">
        <f t="shared" si="407"/>
        <v>0</v>
      </c>
      <c r="T1929" s="33">
        <f t="shared" ref="T1929" si="408">SUM(T1925:T1928)</f>
        <v>0</v>
      </c>
      <c r="U1929" s="33">
        <f t="shared" ref="U1929" si="409">SUM(U1925:U1928)</f>
        <v>0</v>
      </c>
    </row>
    <row r="1930" spans="1:21" x14ac:dyDescent="0.2">
      <c r="F1930" s="1"/>
      <c r="G1930" s="1"/>
    </row>
    <row r="1931" spans="1:21" x14ac:dyDescent="0.2">
      <c r="A1931" s="1" t="s">
        <v>47</v>
      </c>
      <c r="F1931" s="27" t="s">
        <v>412</v>
      </c>
      <c r="G1931" s="1"/>
    </row>
    <row r="1932" spans="1:21" x14ac:dyDescent="0.2">
      <c r="A1932" s="1">
        <v>303</v>
      </c>
      <c r="B1932" s="1">
        <v>13033240</v>
      </c>
      <c r="C1932" s="1">
        <v>52210</v>
      </c>
      <c r="D1932" s="1">
        <v>520</v>
      </c>
      <c r="E1932" s="1" t="s">
        <v>413</v>
      </c>
      <c r="F1932" s="1">
        <v>52210</v>
      </c>
      <c r="G1932" s="1" t="s">
        <v>114</v>
      </c>
      <c r="H1932" s="29">
        <v>0</v>
      </c>
      <c r="I1932" s="29">
        <v>0</v>
      </c>
      <c r="J1932" s="29">
        <v>0</v>
      </c>
      <c r="K1932" s="29">
        <v>0</v>
      </c>
      <c r="L1932" s="29">
        <v>0</v>
      </c>
      <c r="M1932" s="29">
        <v>0</v>
      </c>
      <c r="N1932" s="29">
        <v>0</v>
      </c>
      <c r="O1932" s="29">
        <v>0</v>
      </c>
      <c r="P1932" s="29">
        <v>0</v>
      </c>
      <c r="Q1932" s="29">
        <v>0</v>
      </c>
      <c r="R1932" s="29">
        <v>0</v>
      </c>
      <c r="S1932" s="29">
        <v>0</v>
      </c>
      <c r="T1932" s="29">
        <v>0</v>
      </c>
      <c r="U1932" s="29">
        <v>0</v>
      </c>
    </row>
    <row r="1933" spans="1:21" x14ac:dyDescent="0.2">
      <c r="A1933" s="1">
        <v>303</v>
      </c>
      <c r="B1933" s="1">
        <v>13033240</v>
      </c>
      <c r="C1933" s="1">
        <v>52220</v>
      </c>
      <c r="D1933" s="1">
        <v>520</v>
      </c>
      <c r="F1933" s="1">
        <v>52220</v>
      </c>
      <c r="G1933" s="1" t="s">
        <v>115</v>
      </c>
      <c r="H1933" s="29">
        <v>0</v>
      </c>
      <c r="I1933" s="29">
        <v>0</v>
      </c>
      <c r="J1933" s="29">
        <v>0</v>
      </c>
      <c r="K1933" s="29">
        <v>0</v>
      </c>
      <c r="L1933" s="29">
        <v>0</v>
      </c>
      <c r="M1933" s="29">
        <v>0</v>
      </c>
      <c r="N1933" s="29">
        <v>0</v>
      </c>
      <c r="O1933" s="29">
        <v>0</v>
      </c>
      <c r="P1933" s="29">
        <v>0</v>
      </c>
      <c r="Q1933" s="29">
        <v>0</v>
      </c>
      <c r="R1933" s="29">
        <v>0</v>
      </c>
      <c r="S1933" s="29">
        <v>0</v>
      </c>
      <c r="T1933" s="29">
        <v>0</v>
      </c>
      <c r="U1933" s="29">
        <v>0</v>
      </c>
    </row>
    <row r="1934" spans="1:21" x14ac:dyDescent="0.2">
      <c r="A1934" s="1">
        <v>303</v>
      </c>
      <c r="B1934" s="1">
        <v>13033240</v>
      </c>
      <c r="C1934" s="1">
        <v>52235</v>
      </c>
      <c r="D1934" s="1">
        <v>520</v>
      </c>
      <c r="F1934" s="1">
        <v>52235</v>
      </c>
      <c r="G1934" s="1" t="s">
        <v>230</v>
      </c>
      <c r="H1934" s="29">
        <v>0</v>
      </c>
      <c r="I1934" s="29">
        <v>0</v>
      </c>
      <c r="J1934" s="29">
        <v>0</v>
      </c>
      <c r="K1934" s="29">
        <v>0</v>
      </c>
      <c r="L1934" s="29">
        <v>0</v>
      </c>
      <c r="M1934" s="29">
        <v>0</v>
      </c>
      <c r="N1934" s="29">
        <v>0</v>
      </c>
      <c r="O1934" s="29">
        <v>0</v>
      </c>
      <c r="P1934" s="29">
        <v>0</v>
      </c>
      <c r="Q1934" s="29">
        <v>0</v>
      </c>
      <c r="R1934" s="29">
        <v>0</v>
      </c>
      <c r="S1934" s="29">
        <v>0</v>
      </c>
      <c r="T1934" s="29">
        <v>0</v>
      </c>
      <c r="U1934" s="29">
        <v>0</v>
      </c>
    </row>
    <row r="1935" spans="1:21" x14ac:dyDescent="0.2">
      <c r="A1935" s="1">
        <v>303</v>
      </c>
      <c r="B1935" s="1">
        <v>13033240</v>
      </c>
      <c r="C1935" s="1">
        <v>52250</v>
      </c>
      <c r="D1935" s="1">
        <v>520</v>
      </c>
      <c r="F1935" s="1">
        <v>52250</v>
      </c>
      <c r="G1935" s="1" t="s">
        <v>116</v>
      </c>
      <c r="H1935" s="29">
        <v>0</v>
      </c>
      <c r="I1935" s="29">
        <v>0</v>
      </c>
      <c r="J1935" s="29">
        <v>0</v>
      </c>
      <c r="K1935" s="29">
        <v>0</v>
      </c>
      <c r="L1935" s="29">
        <v>0</v>
      </c>
      <c r="M1935" s="29">
        <v>0</v>
      </c>
      <c r="N1935" s="29">
        <v>0</v>
      </c>
      <c r="O1935" s="29">
        <v>0</v>
      </c>
      <c r="P1935" s="29">
        <v>0</v>
      </c>
      <c r="Q1935" s="29">
        <v>0</v>
      </c>
      <c r="R1935" s="29">
        <v>0</v>
      </c>
      <c r="S1935" s="29">
        <v>0</v>
      </c>
      <c r="T1935" s="29">
        <v>0</v>
      </c>
      <c r="U1935" s="29">
        <v>0</v>
      </c>
    </row>
    <row r="1936" spans="1:21" x14ac:dyDescent="0.2">
      <c r="A1936" s="1">
        <v>303</v>
      </c>
      <c r="B1936" s="1">
        <v>13033240</v>
      </c>
      <c r="C1936" s="1">
        <v>52290</v>
      </c>
      <c r="D1936" s="1">
        <v>520</v>
      </c>
      <c r="F1936" s="1">
        <v>52290</v>
      </c>
      <c r="G1936" s="1" t="s">
        <v>117</v>
      </c>
      <c r="H1936" s="29">
        <v>0</v>
      </c>
      <c r="I1936" s="29">
        <v>0</v>
      </c>
      <c r="J1936" s="29">
        <v>0</v>
      </c>
      <c r="K1936" s="29">
        <v>0</v>
      </c>
      <c r="L1936" s="29">
        <v>0</v>
      </c>
      <c r="M1936" s="29">
        <v>0</v>
      </c>
      <c r="N1936" s="29">
        <v>0</v>
      </c>
      <c r="O1936" s="29">
        <v>0</v>
      </c>
      <c r="P1936" s="29">
        <v>0</v>
      </c>
      <c r="Q1936" s="29">
        <v>0</v>
      </c>
      <c r="R1936" s="29">
        <v>0</v>
      </c>
      <c r="S1936" s="29">
        <v>0</v>
      </c>
      <c r="T1936" s="29">
        <v>0</v>
      </c>
      <c r="U1936" s="29">
        <v>0</v>
      </c>
    </row>
    <row r="1937" spans="1:21" x14ac:dyDescent="0.2">
      <c r="A1937" s="1">
        <v>303</v>
      </c>
      <c r="B1937" s="1">
        <v>13033240</v>
      </c>
      <c r="C1937" s="1">
        <v>56694</v>
      </c>
      <c r="D1937" s="1">
        <v>560</v>
      </c>
      <c r="F1937" s="1">
        <v>56694</v>
      </c>
      <c r="G1937" s="1" t="s">
        <v>45</v>
      </c>
      <c r="H1937" s="29">
        <v>0</v>
      </c>
      <c r="I1937" s="29">
        <v>0</v>
      </c>
      <c r="J1937" s="29">
        <v>0</v>
      </c>
      <c r="K1937" s="29">
        <v>0</v>
      </c>
      <c r="L1937" s="29">
        <v>0</v>
      </c>
      <c r="M1937" s="29">
        <v>0</v>
      </c>
      <c r="N1937" s="29">
        <v>0</v>
      </c>
      <c r="O1937" s="29">
        <v>0</v>
      </c>
      <c r="P1937" s="29">
        <v>0</v>
      </c>
      <c r="Q1937" s="29">
        <v>0</v>
      </c>
      <c r="R1937" s="29">
        <v>0</v>
      </c>
      <c r="S1937" s="29">
        <v>0</v>
      </c>
      <c r="T1937" s="29">
        <v>0</v>
      </c>
      <c r="U1937" s="29">
        <v>0</v>
      </c>
    </row>
    <row r="1938" spans="1:21" ht="15" thickBot="1" x14ac:dyDescent="0.25">
      <c r="A1938" s="1" t="s">
        <v>47</v>
      </c>
      <c r="F1938" s="1"/>
      <c r="G1938" s="1"/>
    </row>
    <row r="1939" spans="1:21" ht="15" thickTop="1" x14ac:dyDescent="0.2">
      <c r="A1939" s="1" t="s">
        <v>47</v>
      </c>
      <c r="B1939" s="1">
        <v>13033240</v>
      </c>
      <c r="C1939" s="31"/>
      <c r="D1939" s="31"/>
      <c r="E1939" s="31" t="s">
        <v>414</v>
      </c>
      <c r="F1939" s="31" t="s">
        <v>415</v>
      </c>
      <c r="G1939" s="31"/>
      <c r="H1939" s="33">
        <f>SUM(H1932:H1938)</f>
        <v>0</v>
      </c>
      <c r="I1939" s="33">
        <f t="shared" ref="I1939:S1939" si="410">SUM(I1932:I1938)</f>
        <v>0</v>
      </c>
      <c r="J1939" s="33">
        <f t="shared" si="410"/>
        <v>0</v>
      </c>
      <c r="K1939" s="33">
        <f t="shared" si="410"/>
        <v>0</v>
      </c>
      <c r="L1939" s="33">
        <f t="shared" si="410"/>
        <v>0</v>
      </c>
      <c r="M1939" s="33">
        <f t="shared" si="410"/>
        <v>0</v>
      </c>
      <c r="N1939" s="33">
        <f t="shared" si="410"/>
        <v>0</v>
      </c>
      <c r="O1939" s="33">
        <f t="shared" si="410"/>
        <v>0</v>
      </c>
      <c r="P1939" s="33">
        <f t="shared" si="410"/>
        <v>0</v>
      </c>
      <c r="Q1939" s="33">
        <f t="shared" si="410"/>
        <v>0</v>
      </c>
      <c r="R1939" s="33">
        <f t="shared" si="410"/>
        <v>0</v>
      </c>
      <c r="S1939" s="33">
        <f t="shared" si="410"/>
        <v>0</v>
      </c>
      <c r="T1939" s="33">
        <f t="shared" ref="T1939" si="411">SUM(T1932:T1938)</f>
        <v>0</v>
      </c>
      <c r="U1939" s="33">
        <f t="shared" ref="U1939" si="412">SUM(U1932:U1938)</f>
        <v>0</v>
      </c>
    </row>
    <row r="1940" spans="1:21" x14ac:dyDescent="0.2">
      <c r="F1940" s="1"/>
      <c r="G1940" s="1"/>
    </row>
    <row r="1941" spans="1:21" x14ac:dyDescent="0.2">
      <c r="A1941" s="1" t="s">
        <v>47</v>
      </c>
      <c r="F1941" s="27" t="s">
        <v>416</v>
      </c>
      <c r="G1941" s="1"/>
    </row>
    <row r="1942" spans="1:21" x14ac:dyDescent="0.2">
      <c r="A1942" s="1">
        <v>303</v>
      </c>
      <c r="B1942" s="1">
        <v>13033300</v>
      </c>
      <c r="C1942" s="1">
        <v>52210</v>
      </c>
      <c r="D1942" s="1">
        <v>520</v>
      </c>
      <c r="E1942" s="1" t="s">
        <v>417</v>
      </c>
      <c r="F1942" s="1">
        <v>52210</v>
      </c>
      <c r="G1942" s="1" t="s">
        <v>114</v>
      </c>
      <c r="H1942" s="29">
        <v>425</v>
      </c>
      <c r="I1942" s="29">
        <v>0</v>
      </c>
      <c r="J1942" s="29">
        <v>0</v>
      </c>
      <c r="K1942" s="29">
        <v>0</v>
      </c>
      <c r="L1942" s="29">
        <v>0</v>
      </c>
      <c r="M1942" s="29">
        <v>0</v>
      </c>
      <c r="N1942" s="29">
        <v>0</v>
      </c>
      <c r="O1942" s="29">
        <v>0</v>
      </c>
      <c r="P1942" s="29">
        <v>0</v>
      </c>
      <c r="Q1942" s="29">
        <v>0</v>
      </c>
      <c r="R1942" s="29">
        <v>0</v>
      </c>
      <c r="S1942" s="29">
        <v>0</v>
      </c>
      <c r="T1942" s="29">
        <v>0</v>
      </c>
      <c r="U1942" s="29">
        <v>0</v>
      </c>
    </row>
    <row r="1943" spans="1:21" x14ac:dyDescent="0.2">
      <c r="A1943" s="1">
        <v>303</v>
      </c>
      <c r="B1943" s="1">
        <v>13033300</v>
      </c>
      <c r="C1943" s="1">
        <v>52220</v>
      </c>
      <c r="D1943" s="1">
        <v>520</v>
      </c>
      <c r="F1943" s="1">
        <v>52220</v>
      </c>
      <c r="G1943" s="1" t="s">
        <v>115</v>
      </c>
      <c r="H1943" s="29">
        <v>7318</v>
      </c>
      <c r="I1943" s="29">
        <v>0</v>
      </c>
      <c r="J1943" s="29">
        <v>0</v>
      </c>
      <c r="K1943" s="29">
        <v>0</v>
      </c>
      <c r="L1943" s="29">
        <v>0</v>
      </c>
      <c r="M1943" s="29">
        <v>0</v>
      </c>
      <c r="N1943" s="29">
        <v>0</v>
      </c>
      <c r="O1943" s="29">
        <v>0</v>
      </c>
      <c r="P1943" s="29">
        <v>0</v>
      </c>
      <c r="Q1943" s="29">
        <v>0</v>
      </c>
      <c r="R1943" s="29">
        <v>0</v>
      </c>
      <c r="S1943" s="29">
        <v>0</v>
      </c>
      <c r="T1943" s="29">
        <v>0</v>
      </c>
      <c r="U1943" s="29">
        <v>0</v>
      </c>
    </row>
    <row r="1944" spans="1:21" x14ac:dyDescent="0.2">
      <c r="A1944" s="1">
        <v>303</v>
      </c>
      <c r="B1944" s="1">
        <v>13033300</v>
      </c>
      <c r="C1944" s="1">
        <v>52235</v>
      </c>
      <c r="D1944" s="1">
        <v>520</v>
      </c>
      <c r="F1944" s="1">
        <v>52235</v>
      </c>
      <c r="G1944" s="1" t="s">
        <v>230</v>
      </c>
      <c r="H1944" s="29">
        <v>3250</v>
      </c>
      <c r="I1944" s="29">
        <v>0</v>
      </c>
      <c r="J1944" s="29">
        <v>0</v>
      </c>
      <c r="K1944" s="29">
        <v>0</v>
      </c>
      <c r="L1944" s="29">
        <v>0</v>
      </c>
      <c r="M1944" s="29">
        <v>0</v>
      </c>
      <c r="N1944" s="29">
        <v>0</v>
      </c>
      <c r="O1944" s="29">
        <v>0</v>
      </c>
      <c r="P1944" s="29">
        <v>0</v>
      </c>
      <c r="Q1944" s="29">
        <v>0</v>
      </c>
      <c r="R1944" s="29">
        <v>0</v>
      </c>
      <c r="S1944" s="29">
        <v>0</v>
      </c>
      <c r="T1944" s="29">
        <v>0</v>
      </c>
      <c r="U1944" s="29">
        <v>0</v>
      </c>
    </row>
    <row r="1945" spans="1:21" x14ac:dyDescent="0.2">
      <c r="A1945" s="1">
        <v>303</v>
      </c>
      <c r="B1945" s="1">
        <v>13033300</v>
      </c>
      <c r="C1945" s="1">
        <v>52250</v>
      </c>
      <c r="D1945" s="1">
        <v>520</v>
      </c>
      <c r="F1945" s="1">
        <v>52250</v>
      </c>
      <c r="G1945" s="1" t="s">
        <v>116</v>
      </c>
      <c r="H1945" s="29">
        <v>1000</v>
      </c>
      <c r="I1945" s="29">
        <v>0</v>
      </c>
      <c r="J1945" s="29">
        <v>0</v>
      </c>
      <c r="K1945" s="29">
        <v>0</v>
      </c>
      <c r="L1945" s="29">
        <v>0</v>
      </c>
      <c r="M1945" s="29">
        <v>0</v>
      </c>
      <c r="N1945" s="29">
        <v>0</v>
      </c>
      <c r="O1945" s="29">
        <v>0</v>
      </c>
      <c r="P1945" s="29">
        <v>0</v>
      </c>
      <c r="Q1945" s="29">
        <v>0</v>
      </c>
      <c r="R1945" s="29">
        <v>0</v>
      </c>
      <c r="S1945" s="29">
        <v>0</v>
      </c>
      <c r="T1945" s="29">
        <v>0</v>
      </c>
      <c r="U1945" s="29">
        <v>0</v>
      </c>
    </row>
    <row r="1946" spans="1:21" x14ac:dyDescent="0.2">
      <c r="A1946" s="1">
        <v>303</v>
      </c>
      <c r="B1946" s="1">
        <v>13033300</v>
      </c>
      <c r="C1946" s="1">
        <v>52290</v>
      </c>
      <c r="D1946" s="1">
        <v>520</v>
      </c>
      <c r="F1946" s="1">
        <v>52290</v>
      </c>
      <c r="G1946" s="1" t="s">
        <v>117</v>
      </c>
      <c r="H1946" s="29">
        <v>500</v>
      </c>
      <c r="I1946" s="29">
        <v>0</v>
      </c>
      <c r="J1946" s="29">
        <v>0</v>
      </c>
      <c r="K1946" s="29">
        <v>0</v>
      </c>
      <c r="L1946" s="29">
        <v>0</v>
      </c>
      <c r="M1946" s="29">
        <v>0</v>
      </c>
      <c r="N1946" s="29">
        <v>0</v>
      </c>
      <c r="O1946" s="29">
        <v>0</v>
      </c>
      <c r="P1946" s="29">
        <v>0</v>
      </c>
      <c r="Q1946" s="29">
        <v>0</v>
      </c>
      <c r="R1946" s="29">
        <v>0</v>
      </c>
      <c r="S1946" s="29">
        <v>0</v>
      </c>
      <c r="T1946" s="29">
        <v>0</v>
      </c>
      <c r="U1946" s="29">
        <v>0</v>
      </c>
    </row>
    <row r="1947" spans="1:21" x14ac:dyDescent="0.2">
      <c r="A1947" s="1">
        <v>303</v>
      </c>
      <c r="B1947" s="1">
        <v>13033300</v>
      </c>
      <c r="C1947" s="1">
        <v>55572</v>
      </c>
      <c r="D1947" s="1">
        <v>550</v>
      </c>
      <c r="F1947" s="1">
        <v>55572</v>
      </c>
      <c r="G1947" s="1" t="s">
        <v>259</v>
      </c>
      <c r="H1947" s="29">
        <v>3250</v>
      </c>
      <c r="I1947" s="29">
        <v>3250</v>
      </c>
      <c r="J1947" s="29">
        <v>2000</v>
      </c>
      <c r="K1947" s="29">
        <v>2000</v>
      </c>
      <c r="L1947" s="29">
        <v>0</v>
      </c>
      <c r="M1947" s="29">
        <v>0</v>
      </c>
      <c r="N1947" s="29">
        <v>0</v>
      </c>
      <c r="O1947" s="29">
        <v>0</v>
      </c>
      <c r="P1947" s="29">
        <v>0</v>
      </c>
      <c r="Q1947" s="29">
        <v>0</v>
      </c>
      <c r="R1947" s="29">
        <v>0</v>
      </c>
      <c r="S1947" s="29">
        <v>0</v>
      </c>
      <c r="T1947" s="29">
        <v>0</v>
      </c>
      <c r="U1947" s="29">
        <v>0</v>
      </c>
    </row>
    <row r="1948" spans="1:21" x14ac:dyDescent="0.2">
      <c r="A1948" s="1">
        <v>303</v>
      </c>
      <c r="B1948" s="1">
        <v>13033300</v>
      </c>
      <c r="C1948" s="1">
        <v>56601</v>
      </c>
      <c r="D1948" s="1">
        <v>560</v>
      </c>
      <c r="F1948" s="1">
        <v>56601</v>
      </c>
      <c r="G1948" s="1" t="s">
        <v>390</v>
      </c>
      <c r="H1948" s="29">
        <v>164800</v>
      </c>
      <c r="I1948" s="29">
        <v>164800</v>
      </c>
      <c r="J1948" s="29">
        <v>164800</v>
      </c>
      <c r="K1948" s="29">
        <v>164800</v>
      </c>
      <c r="L1948" s="29">
        <v>0</v>
      </c>
      <c r="M1948" s="29">
        <v>0</v>
      </c>
      <c r="N1948" s="29">
        <v>0</v>
      </c>
      <c r="O1948" s="29">
        <v>0</v>
      </c>
      <c r="P1948" s="29">
        <v>0</v>
      </c>
      <c r="Q1948" s="29">
        <v>0</v>
      </c>
      <c r="R1948" s="29">
        <v>0</v>
      </c>
      <c r="S1948" s="29">
        <v>0</v>
      </c>
      <c r="T1948" s="29">
        <v>0</v>
      </c>
      <c r="U1948" s="29">
        <v>0</v>
      </c>
    </row>
    <row r="1949" spans="1:21" x14ac:dyDescent="0.2">
      <c r="A1949" s="1">
        <v>303</v>
      </c>
      <c r="B1949" s="1">
        <v>13033300</v>
      </c>
      <c r="C1949" s="1">
        <v>56652</v>
      </c>
      <c r="D1949" s="1">
        <v>560</v>
      </c>
      <c r="F1949" s="1">
        <v>56652</v>
      </c>
      <c r="G1949" s="1" t="s">
        <v>119</v>
      </c>
      <c r="H1949" s="29">
        <v>171123</v>
      </c>
      <c r="I1949" s="29">
        <v>171123</v>
      </c>
      <c r="J1949" s="29">
        <v>78965</v>
      </c>
      <c r="K1949" s="29">
        <v>78965</v>
      </c>
      <c r="L1949" s="29">
        <v>0</v>
      </c>
      <c r="M1949" s="29">
        <v>0</v>
      </c>
      <c r="N1949" s="29">
        <v>0</v>
      </c>
      <c r="O1949" s="29">
        <v>0</v>
      </c>
      <c r="P1949" s="29">
        <v>0</v>
      </c>
      <c r="Q1949" s="29">
        <v>0</v>
      </c>
      <c r="R1949" s="29">
        <v>0</v>
      </c>
      <c r="S1949" s="29">
        <v>0</v>
      </c>
      <c r="T1949" s="29">
        <v>0</v>
      </c>
      <c r="U1949" s="29">
        <v>0</v>
      </c>
    </row>
    <row r="1950" spans="1:21" x14ac:dyDescent="0.2">
      <c r="A1950" s="1">
        <v>303</v>
      </c>
      <c r="B1950" s="1">
        <v>13033300</v>
      </c>
      <c r="C1950" s="1">
        <v>56656</v>
      </c>
      <c r="D1950" s="1">
        <v>560</v>
      </c>
      <c r="F1950" s="1">
        <v>56656</v>
      </c>
      <c r="G1950" s="1" t="s">
        <v>41</v>
      </c>
      <c r="H1950" s="29">
        <v>0</v>
      </c>
      <c r="I1950" s="29">
        <v>0</v>
      </c>
      <c r="J1950" s="29">
        <v>0</v>
      </c>
      <c r="K1950" s="29">
        <v>0</v>
      </c>
      <c r="L1950" s="29">
        <v>0</v>
      </c>
      <c r="M1950" s="29">
        <v>0</v>
      </c>
      <c r="N1950" s="29">
        <v>0</v>
      </c>
      <c r="O1950" s="29">
        <v>0</v>
      </c>
      <c r="P1950" s="29">
        <v>0</v>
      </c>
      <c r="Q1950" s="29">
        <v>0</v>
      </c>
      <c r="R1950" s="29">
        <v>0</v>
      </c>
      <c r="S1950" s="29">
        <v>0</v>
      </c>
      <c r="T1950" s="29">
        <v>0</v>
      </c>
      <c r="U1950" s="29">
        <v>0</v>
      </c>
    </row>
    <row r="1951" spans="1:21" x14ac:dyDescent="0.2">
      <c r="A1951" s="1">
        <v>303</v>
      </c>
      <c r="B1951" s="1">
        <v>13033300</v>
      </c>
      <c r="C1951" s="1">
        <v>56694</v>
      </c>
      <c r="D1951" s="1">
        <v>560</v>
      </c>
      <c r="F1951" s="1">
        <v>56694</v>
      </c>
      <c r="G1951" s="1" t="s">
        <v>45</v>
      </c>
      <c r="H1951" s="29">
        <v>43984</v>
      </c>
      <c r="I1951" s="29">
        <v>43984</v>
      </c>
      <c r="J1951" s="29">
        <v>33602</v>
      </c>
      <c r="K1951" s="29">
        <v>27250</v>
      </c>
      <c r="L1951" s="29">
        <v>0</v>
      </c>
      <c r="M1951" s="29">
        <v>0</v>
      </c>
      <c r="N1951" s="29">
        <v>0</v>
      </c>
      <c r="O1951" s="29">
        <v>0</v>
      </c>
      <c r="P1951" s="29">
        <v>0</v>
      </c>
      <c r="Q1951" s="29">
        <v>0</v>
      </c>
      <c r="R1951" s="29">
        <v>0</v>
      </c>
      <c r="S1951" s="29">
        <v>0</v>
      </c>
      <c r="T1951" s="29">
        <v>0</v>
      </c>
      <c r="U1951" s="29">
        <v>0</v>
      </c>
    </row>
    <row r="1952" spans="1:21" ht="15" thickBot="1" x14ac:dyDescent="0.25">
      <c r="A1952" s="1" t="s">
        <v>47</v>
      </c>
      <c r="F1952" s="1"/>
      <c r="G1952" s="1"/>
    </row>
    <row r="1953" spans="1:21" ht="15" thickTop="1" x14ac:dyDescent="0.2">
      <c r="A1953" s="1" t="s">
        <v>47</v>
      </c>
      <c r="B1953" s="1">
        <v>13033300</v>
      </c>
      <c r="C1953" s="31"/>
      <c r="D1953" s="31"/>
      <c r="E1953" s="31" t="s">
        <v>418</v>
      </c>
      <c r="F1953" s="31" t="s">
        <v>419</v>
      </c>
      <c r="G1953" s="31"/>
      <c r="H1953" s="33">
        <f>SUM(H1942:H1952)</f>
        <v>395650</v>
      </c>
      <c r="I1953" s="33">
        <f t="shared" ref="I1953:S1953" si="413">SUM(I1942:I1952)</f>
        <v>383157</v>
      </c>
      <c r="J1953" s="33">
        <f t="shared" si="413"/>
        <v>279367</v>
      </c>
      <c r="K1953" s="33">
        <f t="shared" si="413"/>
        <v>273015</v>
      </c>
      <c r="L1953" s="33">
        <f t="shared" si="413"/>
        <v>0</v>
      </c>
      <c r="M1953" s="33">
        <f t="shared" si="413"/>
        <v>0</v>
      </c>
      <c r="N1953" s="33">
        <f t="shared" si="413"/>
        <v>0</v>
      </c>
      <c r="O1953" s="33">
        <f t="shared" si="413"/>
        <v>0</v>
      </c>
      <c r="P1953" s="33">
        <f t="shared" si="413"/>
        <v>0</v>
      </c>
      <c r="Q1953" s="33">
        <f t="shared" si="413"/>
        <v>0</v>
      </c>
      <c r="R1953" s="33">
        <f t="shared" si="413"/>
        <v>0</v>
      </c>
      <c r="S1953" s="33">
        <f t="shared" si="413"/>
        <v>0</v>
      </c>
      <c r="T1953" s="33">
        <f t="shared" ref="T1953" si="414">SUM(T1942:T1952)</f>
        <v>0</v>
      </c>
      <c r="U1953" s="33">
        <f t="shared" ref="U1953" si="415">SUM(U1942:U1952)</f>
        <v>0</v>
      </c>
    </row>
    <row r="1954" spans="1:21" x14ac:dyDescent="0.2">
      <c r="A1954" s="1" t="s">
        <v>47</v>
      </c>
    </row>
    <row r="1955" spans="1:21" x14ac:dyDescent="0.2">
      <c r="A1955" s="1" t="s">
        <v>420</v>
      </c>
    </row>
    <row r="1956" spans="1:21" x14ac:dyDescent="0.2">
      <c r="F1956" s="28" t="s">
        <v>51</v>
      </c>
    </row>
    <row r="1957" spans="1:21" x14ac:dyDescent="0.2">
      <c r="A1957" s="1" t="s">
        <v>47</v>
      </c>
      <c r="F1957" s="25">
        <v>500</v>
      </c>
      <c r="G1957" s="25" t="s">
        <v>53</v>
      </c>
      <c r="H1957" s="29">
        <f t="shared" ref="H1957:U1967" si="416">SUMIF($D$1866:$D$1953,$F1957,H$1866:H$1953)</f>
        <v>347011</v>
      </c>
      <c r="I1957" s="29">
        <f t="shared" si="416"/>
        <v>337223</v>
      </c>
      <c r="J1957" s="29">
        <f t="shared" si="416"/>
        <v>337223</v>
      </c>
      <c r="K1957" s="29">
        <f t="shared" si="416"/>
        <v>352223</v>
      </c>
      <c r="L1957" s="29">
        <f t="shared" si="416"/>
        <v>352223</v>
      </c>
      <c r="M1957" s="29">
        <f t="shared" si="416"/>
        <v>364785</v>
      </c>
      <c r="N1957" s="29">
        <f t="shared" si="416"/>
        <v>405488</v>
      </c>
      <c r="O1957" s="29">
        <f t="shared" si="416"/>
        <v>395575</v>
      </c>
      <c r="P1957" s="29">
        <f t="shared" si="416"/>
        <v>397668</v>
      </c>
      <c r="Q1957" s="29">
        <f t="shared" si="416"/>
        <v>405788</v>
      </c>
      <c r="R1957" s="29">
        <f t="shared" si="416"/>
        <v>439287</v>
      </c>
      <c r="S1957" s="29">
        <f t="shared" si="416"/>
        <v>437598</v>
      </c>
      <c r="T1957" s="29">
        <f t="shared" si="416"/>
        <v>437598</v>
      </c>
      <c r="U1957" s="29">
        <f t="shared" si="416"/>
        <v>441590</v>
      </c>
    </row>
    <row r="1958" spans="1:21" x14ac:dyDescent="0.2">
      <c r="A1958" s="1" t="s">
        <v>47</v>
      </c>
      <c r="F1958" s="25">
        <v>501</v>
      </c>
      <c r="G1958" s="25" t="s">
        <v>30</v>
      </c>
      <c r="H1958" s="29">
        <f t="shared" si="416"/>
        <v>0</v>
      </c>
      <c r="I1958" s="29">
        <f t="shared" si="416"/>
        <v>0</v>
      </c>
      <c r="J1958" s="29">
        <f t="shared" si="416"/>
        <v>0</v>
      </c>
      <c r="K1958" s="29">
        <f t="shared" si="416"/>
        <v>0</v>
      </c>
      <c r="L1958" s="29">
        <f t="shared" si="416"/>
        <v>0</v>
      </c>
      <c r="M1958" s="29">
        <f t="shared" si="416"/>
        <v>0</v>
      </c>
      <c r="N1958" s="29">
        <f t="shared" si="416"/>
        <v>0</v>
      </c>
      <c r="O1958" s="29">
        <f t="shared" si="416"/>
        <v>0</v>
      </c>
      <c r="P1958" s="29">
        <f t="shared" si="416"/>
        <v>0</v>
      </c>
      <c r="Q1958" s="29">
        <f t="shared" si="416"/>
        <v>0</v>
      </c>
      <c r="R1958" s="29">
        <f t="shared" si="416"/>
        <v>0</v>
      </c>
      <c r="S1958" s="29">
        <f t="shared" si="416"/>
        <v>0</v>
      </c>
      <c r="T1958" s="29">
        <f t="shared" si="416"/>
        <v>0</v>
      </c>
      <c r="U1958" s="29">
        <f t="shared" si="416"/>
        <v>0</v>
      </c>
    </row>
    <row r="1959" spans="1:21" x14ac:dyDescent="0.2">
      <c r="F1959" s="25" t="s">
        <v>54</v>
      </c>
      <c r="G1959" s="25" t="s">
        <v>55</v>
      </c>
      <c r="H1959" s="29">
        <f t="shared" si="416"/>
        <v>0</v>
      </c>
      <c r="I1959" s="29">
        <f t="shared" si="416"/>
        <v>0</v>
      </c>
      <c r="J1959" s="29">
        <f t="shared" si="416"/>
        <v>0</v>
      </c>
      <c r="K1959" s="29">
        <f t="shared" si="416"/>
        <v>0</v>
      </c>
      <c r="L1959" s="29">
        <f t="shared" si="416"/>
        <v>0</v>
      </c>
      <c r="M1959" s="29">
        <f t="shared" si="416"/>
        <v>0</v>
      </c>
      <c r="N1959" s="29">
        <f t="shared" si="416"/>
        <v>0</v>
      </c>
      <c r="O1959" s="29">
        <f t="shared" si="416"/>
        <v>0</v>
      </c>
      <c r="P1959" s="29">
        <f t="shared" si="416"/>
        <v>0</v>
      </c>
      <c r="Q1959" s="29">
        <f t="shared" si="416"/>
        <v>0</v>
      </c>
      <c r="R1959" s="29">
        <f t="shared" si="416"/>
        <v>0</v>
      </c>
      <c r="S1959" s="29">
        <f t="shared" si="416"/>
        <v>0</v>
      </c>
      <c r="T1959" s="29">
        <f t="shared" si="416"/>
        <v>0</v>
      </c>
      <c r="U1959" s="29">
        <f t="shared" si="416"/>
        <v>0</v>
      </c>
    </row>
    <row r="1960" spans="1:21" x14ac:dyDescent="0.2">
      <c r="A1960" s="1" t="s">
        <v>47</v>
      </c>
      <c r="F1960" s="25">
        <v>502</v>
      </c>
      <c r="G1960" s="25" t="s">
        <v>56</v>
      </c>
      <c r="H1960" s="29">
        <f t="shared" si="416"/>
        <v>0</v>
      </c>
      <c r="I1960" s="29">
        <f t="shared" si="416"/>
        <v>0</v>
      </c>
      <c r="J1960" s="29">
        <f t="shared" si="416"/>
        <v>0</v>
      </c>
      <c r="K1960" s="29">
        <f t="shared" si="416"/>
        <v>0</v>
      </c>
      <c r="L1960" s="29">
        <f t="shared" si="416"/>
        <v>0</v>
      </c>
      <c r="M1960" s="29">
        <f t="shared" si="416"/>
        <v>0</v>
      </c>
      <c r="N1960" s="29">
        <f t="shared" si="416"/>
        <v>0</v>
      </c>
      <c r="O1960" s="29">
        <f t="shared" si="416"/>
        <v>0</v>
      </c>
      <c r="P1960" s="29">
        <f t="shared" si="416"/>
        <v>0</v>
      </c>
      <c r="Q1960" s="29">
        <f t="shared" si="416"/>
        <v>0</v>
      </c>
      <c r="R1960" s="29">
        <f t="shared" si="416"/>
        <v>0</v>
      </c>
      <c r="S1960" s="29">
        <f t="shared" si="416"/>
        <v>0</v>
      </c>
      <c r="T1960" s="29">
        <f t="shared" si="416"/>
        <v>0</v>
      </c>
      <c r="U1960" s="29">
        <f t="shared" si="416"/>
        <v>0</v>
      </c>
    </row>
    <row r="1961" spans="1:21" x14ac:dyDescent="0.2">
      <c r="A1961" s="1" t="s">
        <v>47</v>
      </c>
      <c r="F1961" s="25">
        <v>520</v>
      </c>
      <c r="G1961" s="25" t="s">
        <v>57</v>
      </c>
      <c r="H1961" s="29">
        <f t="shared" si="416"/>
        <v>18993</v>
      </c>
      <c r="I1961" s="29">
        <f t="shared" si="416"/>
        <v>6500</v>
      </c>
      <c r="J1961" s="29">
        <f t="shared" si="416"/>
        <v>6500</v>
      </c>
      <c r="K1961" s="29">
        <f t="shared" si="416"/>
        <v>21500</v>
      </c>
      <c r="L1961" s="29">
        <f t="shared" si="416"/>
        <v>33355</v>
      </c>
      <c r="M1961" s="29">
        <f t="shared" si="416"/>
        <v>29035</v>
      </c>
      <c r="N1961" s="29">
        <f t="shared" si="416"/>
        <v>29035</v>
      </c>
      <c r="O1961" s="29">
        <f t="shared" si="416"/>
        <v>29035</v>
      </c>
      <c r="P1961" s="29">
        <f t="shared" si="416"/>
        <v>9000</v>
      </c>
      <c r="Q1961" s="29">
        <f t="shared" si="416"/>
        <v>8000</v>
      </c>
      <c r="R1961" s="29">
        <f t="shared" si="416"/>
        <v>0</v>
      </c>
      <c r="S1961" s="29">
        <f t="shared" si="416"/>
        <v>0</v>
      </c>
      <c r="T1961" s="29">
        <f t="shared" si="416"/>
        <v>0</v>
      </c>
      <c r="U1961" s="29">
        <f t="shared" si="416"/>
        <v>0</v>
      </c>
    </row>
    <row r="1962" spans="1:21" x14ac:dyDescent="0.2">
      <c r="A1962" s="1" t="s">
        <v>47</v>
      </c>
      <c r="F1962" s="25">
        <v>530</v>
      </c>
      <c r="G1962" s="25" t="s">
        <v>58</v>
      </c>
      <c r="H1962" s="29">
        <f t="shared" si="416"/>
        <v>3492</v>
      </c>
      <c r="I1962" s="29">
        <f t="shared" si="416"/>
        <v>3492</v>
      </c>
      <c r="J1962" s="29">
        <f t="shared" si="416"/>
        <v>0</v>
      </c>
      <c r="K1962" s="29">
        <f t="shared" si="416"/>
        <v>350</v>
      </c>
      <c r="L1962" s="29">
        <f t="shared" si="416"/>
        <v>419</v>
      </c>
      <c r="M1962" s="29">
        <f t="shared" si="416"/>
        <v>439</v>
      </c>
      <c r="N1962" s="29">
        <f t="shared" si="416"/>
        <v>459</v>
      </c>
      <c r="O1962" s="29">
        <f t="shared" si="416"/>
        <v>459</v>
      </c>
      <c r="P1962" s="29">
        <f t="shared" si="416"/>
        <v>408</v>
      </c>
      <c r="Q1962" s="29">
        <f t="shared" si="416"/>
        <v>408</v>
      </c>
      <c r="R1962" s="29">
        <f t="shared" si="416"/>
        <v>408</v>
      </c>
      <c r="S1962" s="29">
        <f t="shared" si="416"/>
        <v>408</v>
      </c>
      <c r="T1962" s="29">
        <f t="shared" si="416"/>
        <v>408</v>
      </c>
      <c r="U1962" s="29">
        <f t="shared" si="416"/>
        <v>408</v>
      </c>
    </row>
    <row r="1963" spans="1:21" x14ac:dyDescent="0.2">
      <c r="A1963" s="1" t="s">
        <v>47</v>
      </c>
      <c r="F1963" s="25">
        <v>540</v>
      </c>
      <c r="G1963" s="25" t="s">
        <v>59</v>
      </c>
      <c r="H1963" s="29">
        <f t="shared" si="416"/>
        <v>0</v>
      </c>
      <c r="I1963" s="29">
        <f t="shared" si="416"/>
        <v>0</v>
      </c>
      <c r="J1963" s="29">
        <f t="shared" si="416"/>
        <v>0</v>
      </c>
      <c r="K1963" s="29">
        <f t="shared" si="416"/>
        <v>3000</v>
      </c>
      <c r="L1963" s="29">
        <f t="shared" si="416"/>
        <v>2000</v>
      </c>
      <c r="M1963" s="29">
        <f t="shared" si="416"/>
        <v>2000</v>
      </c>
      <c r="N1963" s="29">
        <f t="shared" si="416"/>
        <v>3000</v>
      </c>
      <c r="O1963" s="29">
        <f t="shared" si="416"/>
        <v>3000</v>
      </c>
      <c r="P1963" s="29">
        <f t="shared" si="416"/>
        <v>2000</v>
      </c>
      <c r="Q1963" s="29">
        <f t="shared" si="416"/>
        <v>2000</v>
      </c>
      <c r="R1963" s="29">
        <f t="shared" si="416"/>
        <v>2000</v>
      </c>
      <c r="S1963" s="29">
        <f t="shared" si="416"/>
        <v>2000</v>
      </c>
      <c r="T1963" s="29">
        <f t="shared" si="416"/>
        <v>2000</v>
      </c>
      <c r="U1963" s="29">
        <f t="shared" si="416"/>
        <v>3500</v>
      </c>
    </row>
    <row r="1964" spans="1:21" x14ac:dyDescent="0.2">
      <c r="A1964" s="1" t="s">
        <v>47</v>
      </c>
      <c r="F1964" s="25">
        <v>550</v>
      </c>
      <c r="G1964" s="25" t="s">
        <v>60</v>
      </c>
      <c r="H1964" s="29">
        <f t="shared" si="416"/>
        <v>5750</v>
      </c>
      <c r="I1964" s="29">
        <f t="shared" si="416"/>
        <v>5750</v>
      </c>
      <c r="J1964" s="29">
        <f t="shared" si="416"/>
        <v>4500</v>
      </c>
      <c r="K1964" s="29">
        <f t="shared" si="416"/>
        <v>3500</v>
      </c>
      <c r="L1964" s="29">
        <f t="shared" si="416"/>
        <v>4200</v>
      </c>
      <c r="M1964" s="29">
        <f t="shared" si="416"/>
        <v>4200</v>
      </c>
      <c r="N1964" s="29">
        <f t="shared" si="416"/>
        <v>5500</v>
      </c>
      <c r="O1964" s="29">
        <f t="shared" si="416"/>
        <v>5500</v>
      </c>
      <c r="P1964" s="29">
        <f t="shared" si="416"/>
        <v>12500</v>
      </c>
      <c r="Q1964" s="29">
        <f t="shared" si="416"/>
        <v>2000</v>
      </c>
      <c r="R1964" s="29">
        <f t="shared" si="416"/>
        <v>2000</v>
      </c>
      <c r="S1964" s="29">
        <f t="shared" si="416"/>
        <v>2000</v>
      </c>
      <c r="T1964" s="29">
        <f t="shared" si="416"/>
        <v>2000</v>
      </c>
      <c r="U1964" s="29">
        <f t="shared" si="416"/>
        <v>3000</v>
      </c>
    </row>
    <row r="1965" spans="1:21" x14ac:dyDescent="0.2">
      <c r="A1965" s="1" t="s">
        <v>47</v>
      </c>
      <c r="F1965" s="25">
        <v>560</v>
      </c>
      <c r="G1965" s="25" t="s">
        <v>61</v>
      </c>
      <c r="H1965" s="29">
        <f t="shared" si="416"/>
        <v>380557</v>
      </c>
      <c r="I1965" s="29">
        <f t="shared" si="416"/>
        <v>380557</v>
      </c>
      <c r="J1965" s="29">
        <f t="shared" si="416"/>
        <v>277667</v>
      </c>
      <c r="K1965" s="29">
        <f t="shared" si="416"/>
        <v>271315</v>
      </c>
      <c r="L1965" s="29">
        <f t="shared" si="416"/>
        <v>279365</v>
      </c>
      <c r="M1965" s="29">
        <f t="shared" si="416"/>
        <v>314211</v>
      </c>
      <c r="N1965" s="29">
        <f t="shared" si="416"/>
        <v>313036</v>
      </c>
      <c r="O1965" s="29">
        <f t="shared" si="416"/>
        <v>313036</v>
      </c>
      <c r="P1965" s="29">
        <f t="shared" si="416"/>
        <v>330600</v>
      </c>
      <c r="Q1965" s="29">
        <f t="shared" si="416"/>
        <v>329600</v>
      </c>
      <c r="R1965" s="29">
        <f t="shared" si="416"/>
        <v>339600</v>
      </c>
      <c r="S1965" s="29">
        <f t="shared" si="416"/>
        <v>329600</v>
      </c>
      <c r="T1965" s="29">
        <f t="shared" si="416"/>
        <v>284600</v>
      </c>
      <c r="U1965" s="29">
        <f t="shared" si="416"/>
        <v>303600</v>
      </c>
    </row>
    <row r="1966" spans="1:21" x14ac:dyDescent="0.2">
      <c r="A1966" s="1" t="s">
        <v>47</v>
      </c>
      <c r="F1966" s="25">
        <v>570</v>
      </c>
      <c r="G1966" s="25" t="s">
        <v>62</v>
      </c>
      <c r="H1966" s="29">
        <f t="shared" si="416"/>
        <v>0</v>
      </c>
      <c r="I1966" s="29">
        <f t="shared" si="416"/>
        <v>0</v>
      </c>
      <c r="J1966" s="29">
        <f t="shared" si="416"/>
        <v>0</v>
      </c>
      <c r="K1966" s="29">
        <f t="shared" si="416"/>
        <v>0</v>
      </c>
      <c r="L1966" s="29">
        <f t="shared" si="416"/>
        <v>0</v>
      </c>
      <c r="M1966" s="29">
        <f t="shared" si="416"/>
        <v>0</v>
      </c>
      <c r="N1966" s="29">
        <f t="shared" si="416"/>
        <v>0</v>
      </c>
      <c r="O1966" s="29">
        <f t="shared" si="416"/>
        <v>0</v>
      </c>
      <c r="P1966" s="29">
        <f t="shared" si="416"/>
        <v>0</v>
      </c>
      <c r="Q1966" s="29">
        <f t="shared" si="416"/>
        <v>0</v>
      </c>
      <c r="R1966" s="29">
        <f t="shared" si="416"/>
        <v>0</v>
      </c>
      <c r="S1966" s="29">
        <f t="shared" si="416"/>
        <v>0</v>
      </c>
      <c r="T1966" s="29">
        <f t="shared" si="416"/>
        <v>0</v>
      </c>
      <c r="U1966" s="29">
        <f t="shared" si="416"/>
        <v>0</v>
      </c>
    </row>
    <row r="1967" spans="1:21" x14ac:dyDescent="0.2">
      <c r="A1967" s="1" t="s">
        <v>47</v>
      </c>
      <c r="F1967" s="25">
        <v>580</v>
      </c>
      <c r="G1967" s="25" t="s">
        <v>32</v>
      </c>
      <c r="H1967" s="29">
        <f t="shared" si="416"/>
        <v>0</v>
      </c>
      <c r="I1967" s="29">
        <f t="shared" si="416"/>
        <v>0</v>
      </c>
      <c r="J1967" s="29">
        <f t="shared" si="416"/>
        <v>0</v>
      </c>
      <c r="K1967" s="29">
        <f t="shared" si="416"/>
        <v>0</v>
      </c>
      <c r="L1967" s="29">
        <f t="shared" si="416"/>
        <v>0</v>
      </c>
      <c r="M1967" s="29">
        <f t="shared" si="416"/>
        <v>0</v>
      </c>
      <c r="N1967" s="29">
        <f t="shared" si="416"/>
        <v>0</v>
      </c>
      <c r="O1967" s="29">
        <f t="shared" si="416"/>
        <v>0</v>
      </c>
      <c r="P1967" s="29">
        <f t="shared" si="416"/>
        <v>0</v>
      </c>
      <c r="Q1967" s="29">
        <f t="shared" si="416"/>
        <v>0</v>
      </c>
      <c r="R1967" s="29">
        <f t="shared" si="416"/>
        <v>0</v>
      </c>
      <c r="S1967" s="29">
        <f t="shared" si="416"/>
        <v>0</v>
      </c>
      <c r="T1967" s="29">
        <f t="shared" si="416"/>
        <v>0</v>
      </c>
      <c r="U1967" s="29">
        <f t="shared" si="416"/>
        <v>0</v>
      </c>
    </row>
    <row r="1968" spans="1:21" ht="15" thickBot="1" x14ac:dyDescent="0.25">
      <c r="A1968" s="1" t="s">
        <v>47</v>
      </c>
    </row>
    <row r="1969" spans="1:21" ht="15" thickTop="1" x14ac:dyDescent="0.2">
      <c r="A1969" s="1" t="s">
        <v>47</v>
      </c>
      <c r="G1969" s="34" t="s">
        <v>63</v>
      </c>
      <c r="H1969" s="35">
        <f>SUM(H1957:H1968)</f>
        <v>755803</v>
      </c>
      <c r="I1969" s="35">
        <f t="shared" ref="I1969:S1969" si="417">SUM(I1957:I1968)</f>
        <v>733522</v>
      </c>
      <c r="J1969" s="35">
        <f t="shared" si="417"/>
        <v>625890</v>
      </c>
      <c r="K1969" s="35">
        <f t="shared" si="417"/>
        <v>651888</v>
      </c>
      <c r="L1969" s="35">
        <f t="shared" si="417"/>
        <v>671562</v>
      </c>
      <c r="M1969" s="35">
        <f t="shared" si="417"/>
        <v>714670</v>
      </c>
      <c r="N1969" s="35">
        <f t="shared" si="417"/>
        <v>756518</v>
      </c>
      <c r="O1969" s="35">
        <f t="shared" si="417"/>
        <v>746605</v>
      </c>
      <c r="P1969" s="35">
        <f t="shared" si="417"/>
        <v>752176</v>
      </c>
      <c r="Q1969" s="35">
        <f t="shared" si="417"/>
        <v>747796</v>
      </c>
      <c r="R1969" s="35">
        <f t="shared" si="417"/>
        <v>783295</v>
      </c>
      <c r="S1969" s="35">
        <f t="shared" si="417"/>
        <v>771606</v>
      </c>
      <c r="T1969" s="35">
        <f t="shared" ref="T1969" si="418">SUM(T1957:T1968)</f>
        <v>726606</v>
      </c>
      <c r="U1969" s="35">
        <f t="shared" ref="U1969" si="419">SUM(U1957:U1968)</f>
        <v>752098</v>
      </c>
    </row>
    <row r="1970" spans="1:21" x14ac:dyDescent="0.2">
      <c r="A1970" s="1" t="s">
        <v>47</v>
      </c>
    </row>
    <row r="1971" spans="1:21" x14ac:dyDescent="0.2">
      <c r="A1971" s="1" t="s">
        <v>47</v>
      </c>
      <c r="E1971" s="27" t="s">
        <v>421</v>
      </c>
    </row>
    <row r="1972" spans="1:21" x14ac:dyDescent="0.2">
      <c r="A1972" s="1" t="s">
        <v>47</v>
      </c>
      <c r="F1972" s="27" t="s">
        <v>422</v>
      </c>
      <c r="G1972" s="1"/>
    </row>
    <row r="1973" spans="1:21" x14ac:dyDescent="0.2">
      <c r="A1973" s="1">
        <v>304</v>
      </c>
      <c r="B1973" s="1">
        <v>13041000</v>
      </c>
      <c r="C1973" s="1">
        <v>55520</v>
      </c>
      <c r="D1973" s="1">
        <v>550</v>
      </c>
      <c r="E1973" s="1" t="s">
        <v>423</v>
      </c>
      <c r="F1973" s="1">
        <v>55520</v>
      </c>
      <c r="G1973" s="1" t="s">
        <v>36</v>
      </c>
      <c r="H1973" s="29">
        <v>0</v>
      </c>
      <c r="I1973" s="29">
        <v>0</v>
      </c>
      <c r="J1973" s="29">
        <v>0</v>
      </c>
      <c r="K1973" s="29">
        <v>0</v>
      </c>
      <c r="L1973" s="29">
        <v>0</v>
      </c>
      <c r="M1973" s="29">
        <v>0</v>
      </c>
      <c r="N1973" s="29">
        <v>0</v>
      </c>
      <c r="O1973" s="29">
        <v>0</v>
      </c>
      <c r="P1973" s="29">
        <v>0</v>
      </c>
      <c r="Q1973" s="29">
        <v>0</v>
      </c>
      <c r="R1973" s="29">
        <v>0</v>
      </c>
      <c r="S1973" s="29">
        <v>0</v>
      </c>
      <c r="T1973" s="29">
        <v>0</v>
      </c>
      <c r="U1973" s="29">
        <v>0</v>
      </c>
    </row>
    <row r="1974" spans="1:21" ht="15" thickBot="1" x14ac:dyDescent="0.25">
      <c r="A1974" s="1" t="s">
        <v>47</v>
      </c>
      <c r="F1974" s="1"/>
      <c r="G1974" s="1"/>
    </row>
    <row r="1975" spans="1:21" ht="15" thickTop="1" x14ac:dyDescent="0.2">
      <c r="A1975" s="1" t="s">
        <v>47</v>
      </c>
      <c r="B1975" s="1">
        <v>13041000</v>
      </c>
      <c r="C1975" s="31"/>
      <c r="D1975" s="31"/>
      <c r="E1975" s="31" t="s">
        <v>424</v>
      </c>
      <c r="F1975" s="31" t="s">
        <v>425</v>
      </c>
      <c r="G1975" s="31"/>
      <c r="H1975" s="33">
        <f>SUM(H1973:H1974)</f>
        <v>0</v>
      </c>
      <c r="I1975" s="33">
        <f t="shared" ref="I1975:T1975" si="420">SUM(I1973:I1974)</f>
        <v>0</v>
      </c>
      <c r="J1975" s="33">
        <f t="shared" si="420"/>
        <v>0</v>
      </c>
      <c r="K1975" s="33">
        <f t="shared" si="420"/>
        <v>0</v>
      </c>
      <c r="L1975" s="33">
        <f t="shared" si="420"/>
        <v>0</v>
      </c>
      <c r="M1975" s="33">
        <f t="shared" si="420"/>
        <v>0</v>
      </c>
      <c r="N1975" s="33">
        <f t="shared" si="420"/>
        <v>0</v>
      </c>
      <c r="O1975" s="33">
        <f t="shared" si="420"/>
        <v>0</v>
      </c>
      <c r="P1975" s="33">
        <f t="shared" si="420"/>
        <v>0</v>
      </c>
      <c r="Q1975" s="33">
        <f t="shared" si="420"/>
        <v>0</v>
      </c>
      <c r="R1975" s="33">
        <f t="shared" si="420"/>
        <v>0</v>
      </c>
      <c r="S1975" s="33">
        <f t="shared" si="420"/>
        <v>0</v>
      </c>
      <c r="T1975" s="33">
        <f t="shared" si="420"/>
        <v>0</v>
      </c>
      <c r="U1975" s="33">
        <f t="shared" ref="U1975" si="421">SUM(U1973:U1974)</f>
        <v>0</v>
      </c>
    </row>
    <row r="1976" spans="1:21" x14ac:dyDescent="0.2">
      <c r="F1976" s="1"/>
      <c r="G1976" s="1"/>
    </row>
    <row r="1977" spans="1:21" x14ac:dyDescent="0.2">
      <c r="A1977" s="1" t="s">
        <v>47</v>
      </c>
      <c r="F1977" s="27" t="s">
        <v>426</v>
      </c>
      <c r="G1977" s="1"/>
    </row>
    <row r="1978" spans="1:21" x14ac:dyDescent="0.2">
      <c r="A1978" s="1">
        <v>304</v>
      </c>
      <c r="B1978" s="1">
        <v>13041010</v>
      </c>
      <c r="C1978" s="1">
        <v>50110</v>
      </c>
      <c r="D1978" s="1">
        <v>500</v>
      </c>
      <c r="E1978" s="1" t="s">
        <v>423</v>
      </c>
      <c r="F1978" s="1">
        <v>50110</v>
      </c>
      <c r="G1978" s="1" t="s">
        <v>28</v>
      </c>
      <c r="H1978" s="29">
        <v>0</v>
      </c>
      <c r="I1978" s="29">
        <v>0</v>
      </c>
      <c r="J1978" s="29">
        <v>0</v>
      </c>
      <c r="K1978" s="29">
        <v>0</v>
      </c>
      <c r="L1978" s="29">
        <v>0</v>
      </c>
      <c r="M1978" s="29">
        <v>0</v>
      </c>
      <c r="N1978" s="29">
        <v>0</v>
      </c>
      <c r="O1978" s="29">
        <v>0</v>
      </c>
      <c r="P1978" s="29">
        <v>0</v>
      </c>
      <c r="Q1978" s="29">
        <v>0</v>
      </c>
      <c r="R1978" s="29">
        <v>0</v>
      </c>
      <c r="S1978" s="29">
        <v>0</v>
      </c>
      <c r="T1978" s="29">
        <v>0</v>
      </c>
      <c r="U1978" s="29">
        <v>0</v>
      </c>
    </row>
    <row r="1979" spans="1:21" x14ac:dyDescent="0.2">
      <c r="A1979" s="1">
        <v>304</v>
      </c>
      <c r="B1979" s="1">
        <v>13041010</v>
      </c>
      <c r="C1979" s="1">
        <v>53310</v>
      </c>
      <c r="D1979" s="1">
        <v>530</v>
      </c>
      <c r="F1979" s="1">
        <v>53310</v>
      </c>
      <c r="G1979" s="1" t="s">
        <v>70</v>
      </c>
      <c r="H1979" s="29">
        <v>0</v>
      </c>
      <c r="I1979" s="29">
        <v>0</v>
      </c>
      <c r="J1979" s="29">
        <v>0</v>
      </c>
      <c r="K1979" s="29">
        <v>0</v>
      </c>
      <c r="L1979" s="29">
        <v>0</v>
      </c>
      <c r="M1979" s="29">
        <v>0</v>
      </c>
      <c r="N1979" s="29">
        <v>0</v>
      </c>
      <c r="O1979" s="29">
        <v>0</v>
      </c>
      <c r="P1979" s="29">
        <v>0</v>
      </c>
      <c r="Q1979" s="29">
        <v>0</v>
      </c>
      <c r="R1979" s="29">
        <v>0</v>
      </c>
      <c r="S1979" s="29">
        <v>0</v>
      </c>
      <c r="T1979" s="29">
        <v>0</v>
      </c>
      <c r="U1979" s="29">
        <v>0</v>
      </c>
    </row>
    <row r="1980" spans="1:21" x14ac:dyDescent="0.2">
      <c r="A1980" s="1">
        <v>304</v>
      </c>
      <c r="B1980" s="1">
        <v>13041010</v>
      </c>
      <c r="C1980" s="1">
        <v>53330</v>
      </c>
      <c r="D1980" s="1">
        <v>530</v>
      </c>
      <c r="F1980" s="1">
        <v>53330</v>
      </c>
      <c r="G1980" s="1" t="s">
        <v>33</v>
      </c>
      <c r="H1980" s="29">
        <v>0</v>
      </c>
      <c r="I1980" s="29">
        <v>0</v>
      </c>
      <c r="J1980" s="29">
        <v>0</v>
      </c>
      <c r="K1980" s="29">
        <v>0</v>
      </c>
      <c r="L1980" s="29">
        <v>0</v>
      </c>
      <c r="M1980" s="29">
        <v>0</v>
      </c>
      <c r="N1980" s="29">
        <v>0</v>
      </c>
      <c r="O1980" s="29">
        <v>0</v>
      </c>
      <c r="P1980" s="29">
        <v>0</v>
      </c>
      <c r="Q1980" s="29">
        <v>0</v>
      </c>
      <c r="R1980" s="29">
        <v>0</v>
      </c>
      <c r="S1980" s="29">
        <v>0</v>
      </c>
      <c r="T1980" s="29">
        <v>0</v>
      </c>
      <c r="U1980" s="29">
        <v>0</v>
      </c>
    </row>
    <row r="1981" spans="1:21" x14ac:dyDescent="0.2">
      <c r="A1981" s="1">
        <v>304</v>
      </c>
      <c r="B1981" s="1">
        <v>13041010</v>
      </c>
      <c r="C1981" s="1">
        <v>54410</v>
      </c>
      <c r="D1981" s="1">
        <v>540</v>
      </c>
      <c r="F1981" s="1">
        <v>54410</v>
      </c>
      <c r="G1981" s="1" t="s">
        <v>35</v>
      </c>
      <c r="H1981" s="29">
        <v>0</v>
      </c>
      <c r="I1981" s="29">
        <v>0</v>
      </c>
      <c r="J1981" s="29">
        <v>0</v>
      </c>
      <c r="K1981" s="29">
        <v>0</v>
      </c>
      <c r="L1981" s="29">
        <v>0</v>
      </c>
      <c r="M1981" s="29">
        <v>0</v>
      </c>
      <c r="N1981" s="29">
        <v>0</v>
      </c>
      <c r="O1981" s="29">
        <v>0</v>
      </c>
      <c r="P1981" s="29">
        <v>0</v>
      </c>
      <c r="Q1981" s="29">
        <v>0</v>
      </c>
      <c r="R1981" s="29">
        <v>0</v>
      </c>
      <c r="S1981" s="29">
        <v>0</v>
      </c>
      <c r="T1981" s="29">
        <v>0</v>
      </c>
      <c r="U1981" s="29">
        <v>0</v>
      </c>
    </row>
    <row r="1982" spans="1:21" x14ac:dyDescent="0.2">
      <c r="A1982" s="1">
        <v>304</v>
      </c>
      <c r="B1982" s="1">
        <v>13041010</v>
      </c>
      <c r="C1982" s="1">
        <v>54411</v>
      </c>
      <c r="D1982" s="1">
        <v>540</v>
      </c>
      <c r="F1982" s="1">
        <v>54411</v>
      </c>
      <c r="G1982" s="1" t="s">
        <v>59</v>
      </c>
      <c r="H1982" s="29">
        <v>0</v>
      </c>
      <c r="I1982" s="29">
        <v>0</v>
      </c>
      <c r="J1982" s="29">
        <v>0</v>
      </c>
      <c r="K1982" s="29">
        <v>0</v>
      </c>
      <c r="L1982" s="29">
        <v>0</v>
      </c>
      <c r="M1982" s="29">
        <v>0</v>
      </c>
      <c r="N1982" s="29">
        <v>0</v>
      </c>
      <c r="O1982" s="29">
        <v>0</v>
      </c>
      <c r="P1982" s="29">
        <v>0</v>
      </c>
      <c r="Q1982" s="29">
        <v>0</v>
      </c>
      <c r="R1982" s="29">
        <v>0</v>
      </c>
      <c r="S1982" s="29">
        <v>0</v>
      </c>
      <c r="T1982" s="29">
        <v>0</v>
      </c>
      <c r="U1982" s="29">
        <v>0</v>
      </c>
    </row>
    <row r="1983" spans="1:21" x14ac:dyDescent="0.2">
      <c r="A1983" s="1">
        <v>304</v>
      </c>
      <c r="B1983" s="1">
        <v>13041010</v>
      </c>
      <c r="C1983" s="1">
        <v>55520</v>
      </c>
      <c r="D1983" s="1">
        <v>550</v>
      </c>
      <c r="F1983" s="1">
        <v>55520</v>
      </c>
      <c r="G1983" s="1" t="s">
        <v>36</v>
      </c>
      <c r="H1983" s="29">
        <v>0</v>
      </c>
      <c r="I1983" s="29">
        <v>0</v>
      </c>
      <c r="J1983" s="29">
        <v>0</v>
      </c>
      <c r="K1983" s="29">
        <v>0</v>
      </c>
      <c r="L1983" s="29">
        <v>0</v>
      </c>
      <c r="M1983" s="29">
        <v>0</v>
      </c>
      <c r="N1983" s="29">
        <v>0</v>
      </c>
      <c r="O1983" s="29">
        <v>0</v>
      </c>
      <c r="P1983" s="29">
        <v>0</v>
      </c>
      <c r="Q1983" s="29">
        <v>0</v>
      </c>
      <c r="R1983" s="29">
        <v>0</v>
      </c>
      <c r="S1983" s="29">
        <v>0</v>
      </c>
      <c r="T1983" s="29">
        <v>0</v>
      </c>
      <c r="U1983" s="29">
        <v>0</v>
      </c>
    </row>
    <row r="1984" spans="1:21" x14ac:dyDescent="0.2">
      <c r="A1984" s="1">
        <v>304</v>
      </c>
      <c r="B1984" s="1">
        <v>13041010</v>
      </c>
      <c r="C1984" s="1">
        <v>55538</v>
      </c>
      <c r="D1984" s="1">
        <v>550</v>
      </c>
      <c r="F1984" s="1">
        <v>55538</v>
      </c>
      <c r="G1984" s="1" t="s">
        <v>231</v>
      </c>
      <c r="H1984" s="29">
        <v>0</v>
      </c>
      <c r="I1984" s="29">
        <v>0</v>
      </c>
      <c r="J1984" s="29">
        <v>0</v>
      </c>
      <c r="K1984" s="29">
        <v>0</v>
      </c>
      <c r="L1984" s="29">
        <v>0</v>
      </c>
      <c r="M1984" s="29">
        <v>0</v>
      </c>
      <c r="N1984" s="29">
        <v>0</v>
      </c>
      <c r="O1984" s="29">
        <v>0</v>
      </c>
      <c r="P1984" s="29">
        <v>0</v>
      </c>
      <c r="Q1984" s="29">
        <v>0</v>
      </c>
      <c r="R1984" s="29">
        <v>0</v>
      </c>
      <c r="S1984" s="29">
        <v>0</v>
      </c>
      <c r="T1984" s="29">
        <v>0</v>
      </c>
      <c r="U1984" s="29">
        <v>0</v>
      </c>
    </row>
    <row r="1985" spans="1:21" x14ac:dyDescent="0.2">
      <c r="A1985" s="1">
        <v>304</v>
      </c>
      <c r="B1985" s="1">
        <v>13041010</v>
      </c>
      <c r="C1985" s="1">
        <v>55579</v>
      </c>
      <c r="D1985" s="1">
        <v>550</v>
      </c>
      <c r="F1985" s="1">
        <v>55579</v>
      </c>
      <c r="G1985" s="1" t="s">
        <v>84</v>
      </c>
      <c r="H1985" s="29">
        <v>0</v>
      </c>
      <c r="I1985" s="29">
        <v>0</v>
      </c>
      <c r="J1985" s="29">
        <v>0</v>
      </c>
      <c r="K1985" s="29">
        <v>0</v>
      </c>
      <c r="L1985" s="29">
        <v>0</v>
      </c>
      <c r="M1985" s="29">
        <v>0</v>
      </c>
      <c r="N1985" s="29">
        <v>0</v>
      </c>
      <c r="O1985" s="29">
        <v>0</v>
      </c>
      <c r="P1985" s="29">
        <v>0</v>
      </c>
      <c r="Q1985" s="29">
        <v>0</v>
      </c>
      <c r="R1985" s="29">
        <v>0</v>
      </c>
      <c r="S1985" s="29">
        <v>0</v>
      </c>
      <c r="T1985" s="29">
        <v>0</v>
      </c>
      <c r="U1985" s="29">
        <v>0</v>
      </c>
    </row>
    <row r="1986" spans="1:21" x14ac:dyDescent="0.2">
      <c r="A1986" s="1">
        <v>304</v>
      </c>
      <c r="B1986" s="1">
        <v>13041010</v>
      </c>
      <c r="C1986" s="1">
        <v>56615</v>
      </c>
      <c r="D1986" s="1">
        <v>560</v>
      </c>
      <c r="F1986" s="1">
        <v>56615</v>
      </c>
      <c r="G1986" s="1" t="s">
        <v>39</v>
      </c>
      <c r="H1986" s="29">
        <v>0</v>
      </c>
      <c r="I1986" s="29">
        <v>0</v>
      </c>
      <c r="J1986" s="29">
        <v>0</v>
      </c>
      <c r="K1986" s="29">
        <v>0</v>
      </c>
      <c r="L1986" s="29">
        <v>0</v>
      </c>
      <c r="M1986" s="29">
        <v>0</v>
      </c>
      <c r="N1986" s="29">
        <v>0</v>
      </c>
      <c r="O1986" s="29">
        <v>0</v>
      </c>
      <c r="P1986" s="29">
        <v>0</v>
      </c>
      <c r="Q1986" s="29">
        <v>0</v>
      </c>
      <c r="R1986" s="29">
        <v>0</v>
      </c>
      <c r="S1986" s="29">
        <v>0</v>
      </c>
      <c r="T1986" s="29">
        <v>0</v>
      </c>
      <c r="U1986" s="29">
        <v>0</v>
      </c>
    </row>
    <row r="1987" spans="1:21" x14ac:dyDescent="0.2">
      <c r="A1987" s="1">
        <v>304</v>
      </c>
      <c r="B1987" s="1">
        <v>13041010</v>
      </c>
      <c r="C1987" s="1">
        <v>56623</v>
      </c>
      <c r="D1987" s="1">
        <v>560</v>
      </c>
      <c r="F1987" s="1">
        <v>56623</v>
      </c>
      <c r="G1987" s="1" t="s">
        <v>96</v>
      </c>
      <c r="H1987" s="29">
        <v>0</v>
      </c>
      <c r="I1987" s="29">
        <v>0</v>
      </c>
      <c r="J1987" s="29">
        <v>0</v>
      </c>
      <c r="K1987" s="29">
        <v>0</v>
      </c>
      <c r="L1987" s="29">
        <v>0</v>
      </c>
      <c r="M1987" s="29">
        <v>0</v>
      </c>
      <c r="N1987" s="29">
        <v>0</v>
      </c>
      <c r="O1987" s="29">
        <v>0</v>
      </c>
      <c r="P1987" s="29">
        <v>0</v>
      </c>
      <c r="Q1987" s="29">
        <v>0</v>
      </c>
      <c r="R1987" s="29">
        <v>0</v>
      </c>
      <c r="S1987" s="29">
        <v>0</v>
      </c>
      <c r="T1987" s="29">
        <v>0</v>
      </c>
      <c r="U1987" s="29">
        <v>0</v>
      </c>
    </row>
    <row r="1988" spans="1:21" x14ac:dyDescent="0.2">
      <c r="A1988" s="1">
        <v>304</v>
      </c>
      <c r="B1988" s="1">
        <v>13041010</v>
      </c>
      <c r="C1988" s="1">
        <v>56650</v>
      </c>
      <c r="D1988" s="1">
        <v>560</v>
      </c>
      <c r="F1988" s="1">
        <v>56650</v>
      </c>
      <c r="G1988" s="1" t="s">
        <v>73</v>
      </c>
      <c r="H1988" s="29">
        <v>0</v>
      </c>
      <c r="I1988" s="29">
        <v>0</v>
      </c>
      <c r="J1988" s="29">
        <v>0</v>
      </c>
      <c r="K1988" s="29">
        <v>0</v>
      </c>
      <c r="L1988" s="29">
        <v>0</v>
      </c>
      <c r="M1988" s="29">
        <v>0</v>
      </c>
      <c r="N1988" s="29">
        <v>0</v>
      </c>
      <c r="O1988" s="29">
        <v>0</v>
      </c>
      <c r="P1988" s="29">
        <v>0</v>
      </c>
      <c r="Q1988" s="29">
        <v>0</v>
      </c>
      <c r="R1988" s="29">
        <v>0</v>
      </c>
      <c r="S1988" s="29">
        <v>0</v>
      </c>
      <c r="T1988" s="29">
        <v>0</v>
      </c>
      <c r="U1988" s="29">
        <v>0</v>
      </c>
    </row>
    <row r="1989" spans="1:21" x14ac:dyDescent="0.2">
      <c r="A1989" s="1">
        <v>304</v>
      </c>
      <c r="B1989" s="1">
        <v>13041010</v>
      </c>
      <c r="C1989" s="1">
        <v>56655</v>
      </c>
      <c r="D1989" s="1">
        <v>560</v>
      </c>
      <c r="F1989" s="1">
        <v>56655</v>
      </c>
      <c r="G1989" s="1" t="s">
        <v>40</v>
      </c>
      <c r="H1989" s="29">
        <v>0</v>
      </c>
      <c r="I1989" s="29">
        <v>0</v>
      </c>
      <c r="J1989" s="29">
        <v>0</v>
      </c>
      <c r="K1989" s="29">
        <v>0</v>
      </c>
      <c r="L1989" s="29">
        <v>0</v>
      </c>
      <c r="M1989" s="29">
        <v>0</v>
      </c>
      <c r="N1989" s="29">
        <v>0</v>
      </c>
      <c r="O1989" s="29">
        <v>0</v>
      </c>
      <c r="P1989" s="29">
        <v>0</v>
      </c>
      <c r="Q1989" s="29">
        <v>0</v>
      </c>
      <c r="R1989" s="29">
        <v>0</v>
      </c>
      <c r="S1989" s="29">
        <v>0</v>
      </c>
      <c r="T1989" s="29">
        <v>0</v>
      </c>
      <c r="U1989" s="29">
        <v>0</v>
      </c>
    </row>
    <row r="1990" spans="1:21" x14ac:dyDescent="0.2">
      <c r="A1990" s="1">
        <v>304</v>
      </c>
      <c r="B1990" s="1">
        <v>13041010</v>
      </c>
      <c r="C1990" s="1">
        <v>56656</v>
      </c>
      <c r="D1990" s="1">
        <v>560</v>
      </c>
      <c r="F1990" s="1">
        <v>56656</v>
      </c>
      <c r="G1990" s="1" t="s">
        <v>41</v>
      </c>
      <c r="H1990" s="29">
        <v>0</v>
      </c>
      <c r="I1990" s="29">
        <v>0</v>
      </c>
      <c r="J1990" s="29">
        <v>0</v>
      </c>
      <c r="K1990" s="29">
        <v>0</v>
      </c>
      <c r="L1990" s="29">
        <v>0</v>
      </c>
      <c r="M1990" s="29">
        <v>0</v>
      </c>
      <c r="N1990" s="29">
        <v>0</v>
      </c>
      <c r="O1990" s="29">
        <v>0</v>
      </c>
      <c r="P1990" s="29">
        <v>0</v>
      </c>
      <c r="Q1990" s="29">
        <v>0</v>
      </c>
      <c r="R1990" s="29">
        <v>0</v>
      </c>
      <c r="S1990" s="29">
        <v>0</v>
      </c>
      <c r="T1990" s="29">
        <v>0</v>
      </c>
      <c r="U1990" s="29">
        <v>0</v>
      </c>
    </row>
    <row r="1991" spans="1:21" x14ac:dyDescent="0.2">
      <c r="A1991" s="1">
        <v>304</v>
      </c>
      <c r="B1991" s="1">
        <v>13041010</v>
      </c>
      <c r="C1991" s="1">
        <v>56662</v>
      </c>
      <c r="D1991" s="1">
        <v>560</v>
      </c>
      <c r="F1991" s="1">
        <v>56662</v>
      </c>
      <c r="G1991" s="1" t="s">
        <v>42</v>
      </c>
      <c r="H1991" s="29">
        <v>0</v>
      </c>
      <c r="I1991" s="29">
        <v>0</v>
      </c>
      <c r="J1991" s="29">
        <v>0</v>
      </c>
      <c r="K1991" s="29">
        <v>0</v>
      </c>
      <c r="L1991" s="29">
        <v>0</v>
      </c>
      <c r="M1991" s="29">
        <v>0</v>
      </c>
      <c r="N1991" s="29">
        <v>0</v>
      </c>
      <c r="O1991" s="29">
        <v>0</v>
      </c>
      <c r="P1991" s="29">
        <v>0</v>
      </c>
      <c r="Q1991" s="29">
        <v>0</v>
      </c>
      <c r="R1991" s="29">
        <v>0</v>
      </c>
      <c r="S1991" s="29">
        <v>0</v>
      </c>
      <c r="T1991" s="29">
        <v>0</v>
      </c>
      <c r="U1991" s="29">
        <v>0</v>
      </c>
    </row>
    <row r="1992" spans="1:21" x14ac:dyDescent="0.2">
      <c r="A1992" s="1">
        <v>304</v>
      </c>
      <c r="B1992" s="1">
        <v>13041010</v>
      </c>
      <c r="C1992" s="1">
        <v>56689</v>
      </c>
      <c r="D1992" s="1">
        <v>560</v>
      </c>
      <c r="F1992" s="1">
        <v>56689</v>
      </c>
      <c r="G1992" s="1" t="s">
        <v>427</v>
      </c>
      <c r="H1992" s="29">
        <v>0</v>
      </c>
      <c r="I1992" s="29">
        <v>0</v>
      </c>
      <c r="J1992" s="29">
        <v>0</v>
      </c>
      <c r="K1992" s="29">
        <v>0</v>
      </c>
      <c r="L1992" s="29">
        <v>0</v>
      </c>
      <c r="M1992" s="29">
        <v>0</v>
      </c>
      <c r="N1992" s="29">
        <v>0</v>
      </c>
      <c r="O1992" s="29">
        <v>0</v>
      </c>
      <c r="P1992" s="29">
        <v>0</v>
      </c>
      <c r="Q1992" s="29">
        <v>0</v>
      </c>
      <c r="R1992" s="29">
        <v>0</v>
      </c>
      <c r="S1992" s="29">
        <v>0</v>
      </c>
      <c r="T1992" s="29">
        <v>0</v>
      </c>
      <c r="U1992" s="29">
        <v>0</v>
      </c>
    </row>
    <row r="1993" spans="1:21" x14ac:dyDescent="0.2">
      <c r="A1993" s="1">
        <v>304</v>
      </c>
      <c r="B1993" s="1">
        <v>13041010</v>
      </c>
      <c r="C1993" s="1">
        <v>56694</v>
      </c>
      <c r="D1993" s="1">
        <v>560</v>
      </c>
      <c r="F1993" s="1">
        <v>56694</v>
      </c>
      <c r="G1993" s="1" t="s">
        <v>45</v>
      </c>
      <c r="H1993" s="29">
        <v>0</v>
      </c>
      <c r="I1993" s="29">
        <v>0</v>
      </c>
      <c r="J1993" s="29">
        <v>0</v>
      </c>
      <c r="K1993" s="29">
        <v>0</v>
      </c>
      <c r="L1993" s="29">
        <v>0</v>
      </c>
      <c r="M1993" s="29">
        <v>0</v>
      </c>
      <c r="N1993" s="29">
        <v>0</v>
      </c>
      <c r="O1993" s="29">
        <v>0</v>
      </c>
      <c r="P1993" s="29">
        <v>0</v>
      </c>
      <c r="Q1993" s="29">
        <v>0</v>
      </c>
      <c r="R1993" s="29">
        <v>0</v>
      </c>
      <c r="S1993" s="29">
        <v>0</v>
      </c>
      <c r="T1993" s="29">
        <v>0</v>
      </c>
      <c r="U1993" s="29">
        <v>0</v>
      </c>
    </row>
    <row r="1994" spans="1:21" ht="15" thickBot="1" x14ac:dyDescent="0.25">
      <c r="A1994" s="1" t="s">
        <v>47</v>
      </c>
      <c r="F1994" s="1"/>
      <c r="G1994" s="1"/>
    </row>
    <row r="1995" spans="1:21" ht="15" thickTop="1" x14ac:dyDescent="0.2">
      <c r="A1995" s="1" t="s">
        <v>47</v>
      </c>
      <c r="B1995" s="1">
        <v>13041010</v>
      </c>
      <c r="C1995" s="31"/>
      <c r="D1995" s="31"/>
      <c r="E1995" s="31" t="s">
        <v>424</v>
      </c>
      <c r="F1995" s="31" t="s">
        <v>425</v>
      </c>
      <c r="G1995" s="31"/>
      <c r="H1995" s="33">
        <f>SUM(H1978:H1994)</f>
        <v>0</v>
      </c>
      <c r="I1995" s="33">
        <f t="shared" ref="I1995:S1995" si="422">SUM(I1978:I1994)</f>
        <v>0</v>
      </c>
      <c r="J1995" s="33">
        <f t="shared" si="422"/>
        <v>0</v>
      </c>
      <c r="K1995" s="33">
        <f t="shared" si="422"/>
        <v>0</v>
      </c>
      <c r="L1995" s="33">
        <f t="shared" si="422"/>
        <v>0</v>
      </c>
      <c r="M1995" s="33">
        <f t="shared" si="422"/>
        <v>0</v>
      </c>
      <c r="N1995" s="33">
        <f t="shared" si="422"/>
        <v>0</v>
      </c>
      <c r="O1995" s="33">
        <f t="shared" si="422"/>
        <v>0</v>
      </c>
      <c r="P1995" s="33">
        <f t="shared" si="422"/>
        <v>0</v>
      </c>
      <c r="Q1995" s="33">
        <f t="shared" si="422"/>
        <v>0</v>
      </c>
      <c r="R1995" s="33">
        <f t="shared" si="422"/>
        <v>0</v>
      </c>
      <c r="S1995" s="33">
        <f t="shared" si="422"/>
        <v>0</v>
      </c>
      <c r="T1995" s="33">
        <f t="shared" ref="T1995" si="423">SUM(T1978:T1994)</f>
        <v>0</v>
      </c>
      <c r="U1995" s="33">
        <f t="shared" ref="U1995" si="424">SUM(U1978:U1994)</f>
        <v>0</v>
      </c>
    </row>
    <row r="1996" spans="1:21" x14ac:dyDescent="0.2">
      <c r="F1996" s="1"/>
      <c r="G1996" s="1"/>
    </row>
    <row r="1997" spans="1:21" x14ac:dyDescent="0.2">
      <c r="A1997" s="1" t="s">
        <v>47</v>
      </c>
      <c r="F1997" s="27" t="s">
        <v>428</v>
      </c>
      <c r="G1997" s="1"/>
    </row>
    <row r="1998" spans="1:21" x14ac:dyDescent="0.2">
      <c r="A1998" s="1">
        <v>304</v>
      </c>
      <c r="B1998" s="1">
        <v>13043250</v>
      </c>
      <c r="C1998" s="1">
        <v>50110</v>
      </c>
      <c r="D1998" s="1">
        <v>500</v>
      </c>
      <c r="E1998" s="1" t="s">
        <v>423</v>
      </c>
      <c r="F1998" s="1">
        <v>50110</v>
      </c>
      <c r="G1998" s="1" t="s">
        <v>28</v>
      </c>
      <c r="H1998" s="29">
        <v>0</v>
      </c>
      <c r="I1998" s="29">
        <v>0</v>
      </c>
      <c r="J1998" s="29">
        <v>0</v>
      </c>
      <c r="K1998" s="29">
        <v>0</v>
      </c>
      <c r="L1998" s="29">
        <v>0</v>
      </c>
      <c r="M1998" s="29">
        <v>0</v>
      </c>
      <c r="N1998" s="29">
        <v>0</v>
      </c>
      <c r="O1998" s="29">
        <v>0</v>
      </c>
      <c r="P1998" s="29">
        <v>0</v>
      </c>
      <c r="Q1998" s="29">
        <v>0</v>
      </c>
      <c r="R1998" s="29">
        <v>0</v>
      </c>
      <c r="S1998" s="29">
        <v>0</v>
      </c>
      <c r="T1998" s="29">
        <v>0</v>
      </c>
      <c r="U1998" s="29">
        <v>0</v>
      </c>
    </row>
    <row r="1999" spans="1:21" x14ac:dyDescent="0.2">
      <c r="A1999" s="1">
        <v>304</v>
      </c>
      <c r="B1999" s="1">
        <v>13043250</v>
      </c>
      <c r="C1999" s="1">
        <v>56694</v>
      </c>
      <c r="D1999" s="1">
        <v>560</v>
      </c>
      <c r="F1999" s="1">
        <v>56694</v>
      </c>
      <c r="G1999" s="1" t="s">
        <v>45</v>
      </c>
      <c r="H1999" s="29">
        <v>0</v>
      </c>
      <c r="I1999" s="29">
        <v>0</v>
      </c>
      <c r="J1999" s="29">
        <v>0</v>
      </c>
      <c r="K1999" s="29">
        <v>0</v>
      </c>
      <c r="L1999" s="29">
        <v>0</v>
      </c>
      <c r="M1999" s="29">
        <v>0</v>
      </c>
      <c r="N1999" s="29">
        <v>0</v>
      </c>
      <c r="O1999" s="29">
        <v>0</v>
      </c>
      <c r="P1999" s="29">
        <v>0</v>
      </c>
      <c r="Q1999" s="29">
        <v>0</v>
      </c>
      <c r="R1999" s="29">
        <v>0</v>
      </c>
      <c r="S1999" s="29">
        <v>0</v>
      </c>
      <c r="T1999" s="29">
        <v>0</v>
      </c>
      <c r="U1999" s="29">
        <v>0</v>
      </c>
    </row>
    <row r="2000" spans="1:21" ht="15" thickBot="1" x14ac:dyDescent="0.25">
      <c r="A2000" s="1" t="s">
        <v>47</v>
      </c>
      <c r="F2000" s="1"/>
      <c r="G2000" s="1"/>
    </row>
    <row r="2001" spans="1:21" ht="15" thickTop="1" x14ac:dyDescent="0.2">
      <c r="A2001" s="1" t="s">
        <v>47</v>
      </c>
      <c r="B2001" s="1">
        <v>13043250</v>
      </c>
      <c r="C2001" s="31"/>
      <c r="D2001" s="31"/>
      <c r="E2001" s="31" t="s">
        <v>424</v>
      </c>
      <c r="F2001" s="31" t="s">
        <v>425</v>
      </c>
      <c r="G2001" s="31"/>
      <c r="H2001" s="33">
        <f>SUM(H1998:H2000)</f>
        <v>0</v>
      </c>
      <c r="I2001" s="33">
        <f t="shared" ref="I2001:S2001" si="425">SUM(I1998:I2000)</f>
        <v>0</v>
      </c>
      <c r="J2001" s="33">
        <f t="shared" si="425"/>
        <v>0</v>
      </c>
      <c r="K2001" s="33">
        <f t="shared" si="425"/>
        <v>0</v>
      </c>
      <c r="L2001" s="33">
        <f t="shared" si="425"/>
        <v>0</v>
      </c>
      <c r="M2001" s="33">
        <f t="shared" si="425"/>
        <v>0</v>
      </c>
      <c r="N2001" s="33">
        <f t="shared" si="425"/>
        <v>0</v>
      </c>
      <c r="O2001" s="33">
        <f t="shared" si="425"/>
        <v>0</v>
      </c>
      <c r="P2001" s="33">
        <f t="shared" si="425"/>
        <v>0</v>
      </c>
      <c r="Q2001" s="33">
        <f t="shared" si="425"/>
        <v>0</v>
      </c>
      <c r="R2001" s="33">
        <f t="shared" si="425"/>
        <v>0</v>
      </c>
      <c r="S2001" s="33">
        <f t="shared" si="425"/>
        <v>0</v>
      </c>
      <c r="T2001" s="33">
        <f t="shared" ref="T2001" si="426">SUM(T1998:T2000)</f>
        <v>0</v>
      </c>
      <c r="U2001" s="33">
        <f t="shared" ref="U2001" si="427">SUM(U1998:U2000)</f>
        <v>0</v>
      </c>
    </row>
    <row r="2003" spans="1:21" x14ac:dyDescent="0.2">
      <c r="A2003" s="1" t="s">
        <v>47</v>
      </c>
      <c r="F2003" s="28" t="s">
        <v>429</v>
      </c>
    </row>
    <row r="2004" spans="1:21" x14ac:dyDescent="0.2">
      <c r="A2004" s="1">
        <v>304</v>
      </c>
      <c r="B2004" s="1">
        <v>13043260</v>
      </c>
      <c r="C2004" s="1">
        <v>50110</v>
      </c>
      <c r="D2004" s="1">
        <v>500</v>
      </c>
      <c r="F2004" s="25">
        <v>50110</v>
      </c>
      <c r="G2004" s="25" t="s">
        <v>28</v>
      </c>
      <c r="H2004" s="29">
        <v>76405</v>
      </c>
      <c r="I2004" s="29">
        <v>76405</v>
      </c>
      <c r="J2004" s="29">
        <v>76405</v>
      </c>
      <c r="K2004" s="29">
        <v>72000</v>
      </c>
      <c r="L2004" s="29">
        <v>72000</v>
      </c>
      <c r="M2004" s="29">
        <v>85000</v>
      </c>
      <c r="N2004" s="29">
        <v>85000</v>
      </c>
      <c r="O2004" s="29">
        <v>85000</v>
      </c>
      <c r="P2004" s="29">
        <v>85000</v>
      </c>
      <c r="Q2004" s="29">
        <v>105000</v>
      </c>
      <c r="R2004" s="29">
        <v>110250</v>
      </c>
      <c r="S2004" s="29">
        <v>0</v>
      </c>
      <c r="T2004" s="29">
        <v>0</v>
      </c>
      <c r="U2004" s="29">
        <v>0</v>
      </c>
    </row>
    <row r="2005" spans="1:21" x14ac:dyDescent="0.2">
      <c r="A2005" s="1">
        <v>304</v>
      </c>
      <c r="B2005" s="1">
        <v>13043260</v>
      </c>
      <c r="C2005" s="1">
        <v>53310</v>
      </c>
      <c r="D2005" s="1">
        <v>530</v>
      </c>
      <c r="F2005" s="25">
        <v>53310</v>
      </c>
      <c r="G2005" s="25" t="s">
        <v>70</v>
      </c>
      <c r="H2005" s="29">
        <v>180</v>
      </c>
      <c r="I2005" s="29">
        <v>180</v>
      </c>
      <c r="J2005" s="29">
        <v>0</v>
      </c>
      <c r="K2005" s="29">
        <v>0</v>
      </c>
      <c r="L2005" s="29">
        <v>0</v>
      </c>
      <c r="M2005" s="29">
        <v>0</v>
      </c>
      <c r="N2005" s="29">
        <v>0</v>
      </c>
      <c r="O2005" s="29">
        <v>0</v>
      </c>
      <c r="P2005" s="29">
        <v>0</v>
      </c>
      <c r="Q2005" s="29">
        <v>0</v>
      </c>
      <c r="R2005" s="29">
        <v>0</v>
      </c>
      <c r="S2005" s="29">
        <v>0</v>
      </c>
      <c r="T2005" s="29">
        <v>0</v>
      </c>
      <c r="U2005" s="29">
        <v>0</v>
      </c>
    </row>
    <row r="2006" spans="1:21" x14ac:dyDescent="0.2">
      <c r="A2006" s="1">
        <v>304</v>
      </c>
      <c r="B2006" s="1">
        <v>13043260</v>
      </c>
      <c r="C2006" s="1">
        <v>55574</v>
      </c>
      <c r="D2006" s="1">
        <v>550</v>
      </c>
      <c r="F2006" s="25">
        <v>55574</v>
      </c>
      <c r="G2006" s="25" t="s">
        <v>71</v>
      </c>
      <c r="H2006" s="29">
        <v>200</v>
      </c>
      <c r="I2006" s="29">
        <v>200</v>
      </c>
      <c r="J2006" s="29">
        <v>0</v>
      </c>
      <c r="K2006" s="29">
        <v>3170</v>
      </c>
      <c r="L2006" s="29">
        <v>3170</v>
      </c>
      <c r="M2006" s="29">
        <v>3170</v>
      </c>
      <c r="N2006" s="29">
        <v>3170</v>
      </c>
      <c r="O2006" s="29">
        <v>3170</v>
      </c>
      <c r="P2006" s="29">
        <v>3170</v>
      </c>
      <c r="Q2006" s="29">
        <v>0</v>
      </c>
      <c r="R2006" s="29">
        <v>0</v>
      </c>
      <c r="S2006" s="29">
        <v>0</v>
      </c>
      <c r="T2006" s="29">
        <v>0</v>
      </c>
      <c r="U2006" s="29">
        <v>0</v>
      </c>
    </row>
    <row r="2007" spans="1:21" x14ac:dyDescent="0.2">
      <c r="A2007" s="1">
        <v>304</v>
      </c>
      <c r="B2007" s="1">
        <v>13043260</v>
      </c>
      <c r="C2007" s="1">
        <v>56615</v>
      </c>
      <c r="D2007" s="1">
        <v>560</v>
      </c>
      <c r="F2007" s="25">
        <v>56615</v>
      </c>
      <c r="G2007" s="25" t="s">
        <v>39</v>
      </c>
      <c r="H2007" s="29">
        <v>225</v>
      </c>
      <c r="I2007" s="29">
        <v>0</v>
      </c>
      <c r="J2007" s="29">
        <v>0</v>
      </c>
      <c r="K2007" s="29">
        <v>0</v>
      </c>
      <c r="L2007" s="29">
        <v>0</v>
      </c>
      <c r="M2007" s="29">
        <v>0</v>
      </c>
      <c r="N2007" s="29">
        <v>0</v>
      </c>
      <c r="O2007" s="29">
        <v>0</v>
      </c>
      <c r="P2007" s="29">
        <v>0</v>
      </c>
      <c r="Q2007" s="29">
        <v>0</v>
      </c>
      <c r="R2007" s="29">
        <v>0</v>
      </c>
      <c r="S2007" s="29">
        <v>0</v>
      </c>
      <c r="T2007" s="29">
        <v>0</v>
      </c>
      <c r="U2007" s="29">
        <v>0</v>
      </c>
    </row>
    <row r="2008" spans="1:21" x14ac:dyDescent="0.2">
      <c r="A2008" s="1">
        <v>304</v>
      </c>
      <c r="B2008" s="1">
        <v>13043260</v>
      </c>
      <c r="C2008" s="1">
        <v>56655</v>
      </c>
      <c r="D2008" s="1">
        <v>560</v>
      </c>
      <c r="F2008" s="25">
        <v>56655</v>
      </c>
      <c r="G2008" s="25" t="s">
        <v>40</v>
      </c>
      <c r="H2008" s="29">
        <v>225</v>
      </c>
      <c r="I2008" s="29">
        <v>0</v>
      </c>
      <c r="J2008" s="29">
        <v>0</v>
      </c>
      <c r="K2008" s="29">
        <v>0</v>
      </c>
      <c r="L2008" s="29">
        <v>0</v>
      </c>
      <c r="M2008" s="29">
        <v>0</v>
      </c>
      <c r="N2008" s="29">
        <v>0</v>
      </c>
      <c r="O2008" s="29">
        <v>0</v>
      </c>
      <c r="P2008" s="29">
        <v>0</v>
      </c>
      <c r="Q2008" s="29">
        <v>0</v>
      </c>
      <c r="R2008" s="29">
        <v>0</v>
      </c>
      <c r="S2008" s="29">
        <v>0</v>
      </c>
      <c r="T2008" s="29">
        <v>0</v>
      </c>
      <c r="U2008" s="29">
        <v>0</v>
      </c>
    </row>
    <row r="2009" spans="1:21" x14ac:dyDescent="0.2">
      <c r="A2009" s="1">
        <v>304</v>
      </c>
      <c r="B2009" s="1">
        <v>13043260</v>
      </c>
      <c r="C2009" s="1">
        <v>56694</v>
      </c>
      <c r="D2009" s="1">
        <v>560</v>
      </c>
      <c r="F2009" s="25">
        <v>56694</v>
      </c>
      <c r="G2009" s="25" t="s">
        <v>45</v>
      </c>
      <c r="H2009" s="29">
        <v>258685</v>
      </c>
      <c r="I2009" s="29">
        <v>259135</v>
      </c>
      <c r="J2009" s="29">
        <v>259135</v>
      </c>
      <c r="K2009" s="29">
        <v>262235</v>
      </c>
      <c r="L2009" s="29">
        <v>262235</v>
      </c>
      <c r="M2009" s="29">
        <v>387235</v>
      </c>
      <c r="N2009" s="29">
        <v>378493</v>
      </c>
      <c r="O2009" s="29">
        <v>1000000</v>
      </c>
      <c r="P2009" s="29">
        <v>1000000</v>
      </c>
      <c r="Q2009" s="29">
        <v>940000</v>
      </c>
      <c r="R2009" s="29">
        <v>1100000</v>
      </c>
      <c r="S2009" s="29">
        <v>0</v>
      </c>
      <c r="T2009" s="29">
        <v>0</v>
      </c>
      <c r="U2009" s="29">
        <v>0</v>
      </c>
    </row>
    <row r="2010" spans="1:21" x14ac:dyDescent="0.2">
      <c r="A2010" s="1">
        <v>304</v>
      </c>
      <c r="B2010" s="1">
        <v>13043260</v>
      </c>
      <c r="C2010" s="1">
        <v>59003</v>
      </c>
      <c r="D2010" s="1">
        <v>560</v>
      </c>
      <c r="F2010" s="25">
        <v>59003</v>
      </c>
      <c r="G2010" s="25" t="s">
        <v>430</v>
      </c>
      <c r="H2010" s="29">
        <v>0</v>
      </c>
      <c r="I2010" s="29">
        <v>0</v>
      </c>
      <c r="J2010" s="29">
        <v>0</v>
      </c>
      <c r="K2010" s="29">
        <v>0</v>
      </c>
      <c r="L2010" s="29">
        <v>0</v>
      </c>
      <c r="M2010" s="29">
        <v>0</v>
      </c>
      <c r="N2010" s="29">
        <v>100000</v>
      </c>
      <c r="O2010" s="29">
        <v>0</v>
      </c>
      <c r="P2010" s="29">
        <v>0</v>
      </c>
      <c r="Q2010" s="29">
        <v>0</v>
      </c>
      <c r="R2010" s="29">
        <v>0</v>
      </c>
      <c r="S2010" s="29">
        <v>0</v>
      </c>
      <c r="T2010" s="29">
        <v>0</v>
      </c>
      <c r="U2010" s="29">
        <v>0</v>
      </c>
    </row>
    <row r="2011" spans="1:21" ht="15" thickBot="1" x14ac:dyDescent="0.25">
      <c r="A2011" s="1" t="s">
        <v>47</v>
      </c>
    </row>
    <row r="2012" spans="1:21" ht="15" thickTop="1" x14ac:dyDescent="0.2">
      <c r="A2012" s="1" t="s">
        <v>47</v>
      </c>
      <c r="B2012" s="1">
        <v>13043260</v>
      </c>
      <c r="C2012" s="31"/>
      <c r="D2012" s="31"/>
      <c r="E2012" s="31"/>
      <c r="F2012" s="32" t="s">
        <v>425</v>
      </c>
      <c r="G2012" s="32"/>
      <c r="H2012" s="33">
        <f>SUM(H2004:H2011)</f>
        <v>335920</v>
      </c>
      <c r="I2012" s="33">
        <f t="shared" ref="I2012:S2012" si="428">SUM(I2004:I2011)</f>
        <v>335920</v>
      </c>
      <c r="J2012" s="33">
        <f t="shared" si="428"/>
        <v>335540</v>
      </c>
      <c r="K2012" s="33">
        <f t="shared" si="428"/>
        <v>337405</v>
      </c>
      <c r="L2012" s="33">
        <f t="shared" si="428"/>
        <v>337405</v>
      </c>
      <c r="M2012" s="33">
        <f t="shared" si="428"/>
        <v>475405</v>
      </c>
      <c r="N2012" s="33">
        <f t="shared" si="428"/>
        <v>566663</v>
      </c>
      <c r="O2012" s="33">
        <f t="shared" si="428"/>
        <v>1088170</v>
      </c>
      <c r="P2012" s="33">
        <f t="shared" si="428"/>
        <v>1088170</v>
      </c>
      <c r="Q2012" s="33">
        <f t="shared" si="428"/>
        <v>1045000</v>
      </c>
      <c r="R2012" s="33">
        <f t="shared" si="428"/>
        <v>1210250</v>
      </c>
      <c r="S2012" s="33">
        <f t="shared" si="428"/>
        <v>0</v>
      </c>
      <c r="T2012" s="33">
        <f t="shared" ref="T2012" si="429">SUM(T2004:T2011)</f>
        <v>0</v>
      </c>
      <c r="U2012" s="33">
        <f t="shared" ref="U2012" si="430">SUM(U2004:U2011)</f>
        <v>0</v>
      </c>
    </row>
    <row r="2013" spans="1:21" x14ac:dyDescent="0.2">
      <c r="A2013" s="1" t="s">
        <v>47</v>
      </c>
    </row>
    <row r="2014" spans="1:21" x14ac:dyDescent="0.2">
      <c r="A2014" s="1" t="s">
        <v>431</v>
      </c>
    </row>
    <row r="2015" spans="1:21" x14ac:dyDescent="0.2">
      <c r="F2015" s="28" t="s">
        <v>51</v>
      </c>
    </row>
    <row r="2016" spans="1:21" x14ac:dyDescent="0.2">
      <c r="A2016" s="1" t="s">
        <v>47</v>
      </c>
      <c r="F2016" s="25">
        <v>500</v>
      </c>
      <c r="G2016" s="25" t="s">
        <v>53</v>
      </c>
      <c r="H2016" s="29">
        <f t="shared" ref="H2016:U2026" si="431">SUMIF($D$1973:$D$2012,$F2016,H$1973:H$2012)</f>
        <v>76405</v>
      </c>
      <c r="I2016" s="29">
        <f t="shared" si="431"/>
        <v>76405</v>
      </c>
      <c r="J2016" s="29">
        <f t="shared" si="431"/>
        <v>76405</v>
      </c>
      <c r="K2016" s="29">
        <f t="shared" si="431"/>
        <v>72000</v>
      </c>
      <c r="L2016" s="29">
        <f t="shared" si="431"/>
        <v>72000</v>
      </c>
      <c r="M2016" s="29">
        <f t="shared" si="431"/>
        <v>85000</v>
      </c>
      <c r="N2016" s="29">
        <f t="shared" si="431"/>
        <v>85000</v>
      </c>
      <c r="O2016" s="29">
        <f t="shared" si="431"/>
        <v>85000</v>
      </c>
      <c r="P2016" s="29">
        <f t="shared" si="431"/>
        <v>85000</v>
      </c>
      <c r="Q2016" s="29">
        <f t="shared" si="431"/>
        <v>105000</v>
      </c>
      <c r="R2016" s="29">
        <f t="shared" si="431"/>
        <v>110250</v>
      </c>
      <c r="S2016" s="29">
        <f t="shared" si="431"/>
        <v>0</v>
      </c>
      <c r="T2016" s="29">
        <f t="shared" si="431"/>
        <v>0</v>
      </c>
      <c r="U2016" s="29">
        <f t="shared" si="431"/>
        <v>0</v>
      </c>
    </row>
    <row r="2017" spans="1:21" x14ac:dyDescent="0.2">
      <c r="A2017" s="1" t="s">
        <v>47</v>
      </c>
      <c r="F2017" s="25">
        <v>501</v>
      </c>
      <c r="G2017" s="25" t="s">
        <v>30</v>
      </c>
      <c r="H2017" s="29">
        <f t="shared" si="431"/>
        <v>0</v>
      </c>
      <c r="I2017" s="29">
        <f t="shared" si="431"/>
        <v>0</v>
      </c>
      <c r="J2017" s="29">
        <f t="shared" si="431"/>
        <v>0</v>
      </c>
      <c r="K2017" s="29">
        <f t="shared" si="431"/>
        <v>0</v>
      </c>
      <c r="L2017" s="29">
        <f t="shared" si="431"/>
        <v>0</v>
      </c>
      <c r="M2017" s="29">
        <f t="shared" si="431"/>
        <v>0</v>
      </c>
      <c r="N2017" s="29">
        <f t="shared" si="431"/>
        <v>0</v>
      </c>
      <c r="O2017" s="29">
        <f t="shared" si="431"/>
        <v>0</v>
      </c>
      <c r="P2017" s="29">
        <f t="shared" si="431"/>
        <v>0</v>
      </c>
      <c r="Q2017" s="29">
        <f t="shared" si="431"/>
        <v>0</v>
      </c>
      <c r="R2017" s="29">
        <f t="shared" si="431"/>
        <v>0</v>
      </c>
      <c r="S2017" s="29">
        <f t="shared" si="431"/>
        <v>0</v>
      </c>
      <c r="T2017" s="29">
        <f t="shared" si="431"/>
        <v>0</v>
      </c>
      <c r="U2017" s="29">
        <f t="shared" si="431"/>
        <v>0</v>
      </c>
    </row>
    <row r="2018" spans="1:21" x14ac:dyDescent="0.2">
      <c r="F2018" s="25" t="s">
        <v>54</v>
      </c>
      <c r="G2018" s="25" t="s">
        <v>55</v>
      </c>
      <c r="H2018" s="29">
        <f t="shared" si="431"/>
        <v>0</v>
      </c>
      <c r="I2018" s="29">
        <f t="shared" si="431"/>
        <v>0</v>
      </c>
      <c r="J2018" s="29">
        <f t="shared" si="431"/>
        <v>0</v>
      </c>
      <c r="K2018" s="29">
        <f t="shared" si="431"/>
        <v>0</v>
      </c>
      <c r="L2018" s="29">
        <f t="shared" si="431"/>
        <v>0</v>
      </c>
      <c r="M2018" s="29">
        <f t="shared" si="431"/>
        <v>0</v>
      </c>
      <c r="N2018" s="29">
        <f t="shared" si="431"/>
        <v>0</v>
      </c>
      <c r="O2018" s="29">
        <f t="shared" si="431"/>
        <v>0</v>
      </c>
      <c r="P2018" s="29">
        <f t="shared" si="431"/>
        <v>0</v>
      </c>
      <c r="Q2018" s="29">
        <f t="shared" si="431"/>
        <v>0</v>
      </c>
      <c r="R2018" s="29">
        <f t="shared" si="431"/>
        <v>0</v>
      </c>
      <c r="S2018" s="29">
        <f t="shared" si="431"/>
        <v>0</v>
      </c>
      <c r="T2018" s="29">
        <f t="shared" si="431"/>
        <v>0</v>
      </c>
      <c r="U2018" s="29">
        <f t="shared" si="431"/>
        <v>0</v>
      </c>
    </row>
    <row r="2019" spans="1:21" x14ac:dyDescent="0.2">
      <c r="A2019" s="1" t="s">
        <v>47</v>
      </c>
      <c r="F2019" s="25">
        <v>502</v>
      </c>
      <c r="G2019" s="25" t="s">
        <v>56</v>
      </c>
      <c r="H2019" s="29">
        <f t="shared" si="431"/>
        <v>0</v>
      </c>
      <c r="I2019" s="29">
        <f t="shared" si="431"/>
        <v>0</v>
      </c>
      <c r="J2019" s="29">
        <f t="shared" si="431"/>
        <v>0</v>
      </c>
      <c r="K2019" s="29">
        <f t="shared" si="431"/>
        <v>0</v>
      </c>
      <c r="L2019" s="29">
        <f t="shared" si="431"/>
        <v>0</v>
      </c>
      <c r="M2019" s="29">
        <f t="shared" si="431"/>
        <v>0</v>
      </c>
      <c r="N2019" s="29">
        <f t="shared" si="431"/>
        <v>0</v>
      </c>
      <c r="O2019" s="29">
        <f t="shared" si="431"/>
        <v>0</v>
      </c>
      <c r="P2019" s="29">
        <f t="shared" si="431"/>
        <v>0</v>
      </c>
      <c r="Q2019" s="29">
        <f t="shared" si="431"/>
        <v>0</v>
      </c>
      <c r="R2019" s="29">
        <f t="shared" si="431"/>
        <v>0</v>
      </c>
      <c r="S2019" s="29">
        <f t="shared" si="431"/>
        <v>0</v>
      </c>
      <c r="T2019" s="29">
        <f t="shared" si="431"/>
        <v>0</v>
      </c>
      <c r="U2019" s="29">
        <f t="shared" si="431"/>
        <v>0</v>
      </c>
    </row>
    <row r="2020" spans="1:21" x14ac:dyDescent="0.2">
      <c r="A2020" s="1" t="s">
        <v>47</v>
      </c>
      <c r="F2020" s="25">
        <v>520</v>
      </c>
      <c r="G2020" s="25" t="s">
        <v>57</v>
      </c>
      <c r="H2020" s="29">
        <f t="shared" si="431"/>
        <v>0</v>
      </c>
      <c r="I2020" s="29">
        <f t="shared" si="431"/>
        <v>0</v>
      </c>
      <c r="J2020" s="29">
        <f t="shared" si="431"/>
        <v>0</v>
      </c>
      <c r="K2020" s="29">
        <f t="shared" si="431"/>
        <v>0</v>
      </c>
      <c r="L2020" s="29">
        <f t="shared" si="431"/>
        <v>0</v>
      </c>
      <c r="M2020" s="29">
        <f t="shared" si="431"/>
        <v>0</v>
      </c>
      <c r="N2020" s="29">
        <f t="shared" si="431"/>
        <v>0</v>
      </c>
      <c r="O2020" s="29">
        <f t="shared" si="431"/>
        <v>0</v>
      </c>
      <c r="P2020" s="29">
        <f t="shared" si="431"/>
        <v>0</v>
      </c>
      <c r="Q2020" s="29">
        <f t="shared" si="431"/>
        <v>0</v>
      </c>
      <c r="R2020" s="29">
        <f t="shared" si="431"/>
        <v>0</v>
      </c>
      <c r="S2020" s="29">
        <f t="shared" si="431"/>
        <v>0</v>
      </c>
      <c r="T2020" s="29">
        <f t="shared" si="431"/>
        <v>0</v>
      </c>
      <c r="U2020" s="29">
        <f t="shared" si="431"/>
        <v>0</v>
      </c>
    </row>
    <row r="2021" spans="1:21" x14ac:dyDescent="0.2">
      <c r="A2021" s="1" t="s">
        <v>47</v>
      </c>
      <c r="F2021" s="25">
        <v>530</v>
      </c>
      <c r="G2021" s="25" t="s">
        <v>58</v>
      </c>
      <c r="H2021" s="29">
        <f t="shared" si="431"/>
        <v>180</v>
      </c>
      <c r="I2021" s="29">
        <f t="shared" si="431"/>
        <v>180</v>
      </c>
      <c r="J2021" s="29">
        <f t="shared" si="431"/>
        <v>0</v>
      </c>
      <c r="K2021" s="29">
        <f t="shared" si="431"/>
        <v>0</v>
      </c>
      <c r="L2021" s="29">
        <f t="shared" si="431"/>
        <v>0</v>
      </c>
      <c r="M2021" s="29">
        <f t="shared" si="431"/>
        <v>0</v>
      </c>
      <c r="N2021" s="29">
        <f t="shared" si="431"/>
        <v>0</v>
      </c>
      <c r="O2021" s="29">
        <f t="shared" si="431"/>
        <v>0</v>
      </c>
      <c r="P2021" s="29">
        <f t="shared" si="431"/>
        <v>0</v>
      </c>
      <c r="Q2021" s="29">
        <f t="shared" si="431"/>
        <v>0</v>
      </c>
      <c r="R2021" s="29">
        <f t="shared" si="431"/>
        <v>0</v>
      </c>
      <c r="S2021" s="29">
        <f t="shared" si="431"/>
        <v>0</v>
      </c>
      <c r="T2021" s="29">
        <f t="shared" si="431"/>
        <v>0</v>
      </c>
      <c r="U2021" s="29">
        <f t="shared" si="431"/>
        <v>0</v>
      </c>
    </row>
    <row r="2022" spans="1:21" x14ac:dyDescent="0.2">
      <c r="A2022" s="1" t="s">
        <v>47</v>
      </c>
      <c r="F2022" s="25">
        <v>540</v>
      </c>
      <c r="G2022" s="25" t="s">
        <v>59</v>
      </c>
      <c r="H2022" s="29">
        <f t="shared" si="431"/>
        <v>0</v>
      </c>
      <c r="I2022" s="29">
        <f t="shared" si="431"/>
        <v>0</v>
      </c>
      <c r="J2022" s="29">
        <f t="shared" si="431"/>
        <v>0</v>
      </c>
      <c r="K2022" s="29">
        <f t="shared" si="431"/>
        <v>0</v>
      </c>
      <c r="L2022" s="29">
        <f t="shared" si="431"/>
        <v>0</v>
      </c>
      <c r="M2022" s="29">
        <f t="shared" si="431"/>
        <v>0</v>
      </c>
      <c r="N2022" s="29">
        <f t="shared" si="431"/>
        <v>0</v>
      </c>
      <c r="O2022" s="29">
        <f t="shared" si="431"/>
        <v>0</v>
      </c>
      <c r="P2022" s="29">
        <f t="shared" si="431"/>
        <v>0</v>
      </c>
      <c r="Q2022" s="29">
        <f t="shared" si="431"/>
        <v>0</v>
      </c>
      <c r="R2022" s="29">
        <f t="shared" si="431"/>
        <v>0</v>
      </c>
      <c r="S2022" s="29">
        <f t="shared" si="431"/>
        <v>0</v>
      </c>
      <c r="T2022" s="29">
        <f t="shared" si="431"/>
        <v>0</v>
      </c>
      <c r="U2022" s="29">
        <f t="shared" si="431"/>
        <v>0</v>
      </c>
    </row>
    <row r="2023" spans="1:21" x14ac:dyDescent="0.2">
      <c r="A2023" s="1" t="s">
        <v>47</v>
      </c>
      <c r="F2023" s="25">
        <v>550</v>
      </c>
      <c r="G2023" s="25" t="s">
        <v>60</v>
      </c>
      <c r="H2023" s="29">
        <f t="shared" si="431"/>
        <v>200</v>
      </c>
      <c r="I2023" s="29">
        <f t="shared" si="431"/>
        <v>200</v>
      </c>
      <c r="J2023" s="29">
        <f t="shared" si="431"/>
        <v>0</v>
      </c>
      <c r="K2023" s="29">
        <f t="shared" si="431"/>
        <v>3170</v>
      </c>
      <c r="L2023" s="29">
        <f t="shared" si="431"/>
        <v>3170</v>
      </c>
      <c r="M2023" s="29">
        <f t="shared" si="431"/>
        <v>3170</v>
      </c>
      <c r="N2023" s="29">
        <f t="shared" si="431"/>
        <v>3170</v>
      </c>
      <c r="O2023" s="29">
        <f t="shared" si="431"/>
        <v>3170</v>
      </c>
      <c r="P2023" s="29">
        <f t="shared" si="431"/>
        <v>3170</v>
      </c>
      <c r="Q2023" s="29">
        <f t="shared" si="431"/>
        <v>0</v>
      </c>
      <c r="R2023" s="29">
        <f t="shared" si="431"/>
        <v>0</v>
      </c>
      <c r="S2023" s="29">
        <f t="shared" si="431"/>
        <v>0</v>
      </c>
      <c r="T2023" s="29">
        <f t="shared" si="431"/>
        <v>0</v>
      </c>
      <c r="U2023" s="29">
        <f t="shared" si="431"/>
        <v>0</v>
      </c>
    </row>
    <row r="2024" spans="1:21" x14ac:dyDescent="0.2">
      <c r="A2024" s="1" t="s">
        <v>47</v>
      </c>
      <c r="F2024" s="25">
        <v>560</v>
      </c>
      <c r="G2024" s="25" t="s">
        <v>61</v>
      </c>
      <c r="H2024" s="29">
        <f t="shared" si="431"/>
        <v>259135</v>
      </c>
      <c r="I2024" s="29">
        <f t="shared" si="431"/>
        <v>259135</v>
      </c>
      <c r="J2024" s="29">
        <f t="shared" si="431"/>
        <v>259135</v>
      </c>
      <c r="K2024" s="29">
        <f t="shared" si="431"/>
        <v>262235</v>
      </c>
      <c r="L2024" s="29">
        <f t="shared" si="431"/>
        <v>262235</v>
      </c>
      <c r="M2024" s="29">
        <f t="shared" si="431"/>
        <v>387235</v>
      </c>
      <c r="N2024" s="29">
        <f t="shared" si="431"/>
        <v>478493</v>
      </c>
      <c r="O2024" s="29">
        <f t="shared" si="431"/>
        <v>1000000</v>
      </c>
      <c r="P2024" s="29">
        <f t="shared" si="431"/>
        <v>1000000</v>
      </c>
      <c r="Q2024" s="29">
        <f t="shared" si="431"/>
        <v>940000</v>
      </c>
      <c r="R2024" s="29">
        <f t="shared" si="431"/>
        <v>1100000</v>
      </c>
      <c r="S2024" s="29">
        <f t="shared" si="431"/>
        <v>0</v>
      </c>
      <c r="T2024" s="29">
        <f t="shared" si="431"/>
        <v>0</v>
      </c>
      <c r="U2024" s="29">
        <f t="shared" si="431"/>
        <v>0</v>
      </c>
    </row>
    <row r="2025" spans="1:21" x14ac:dyDescent="0.2">
      <c r="A2025" s="1" t="s">
        <v>47</v>
      </c>
      <c r="F2025" s="25">
        <v>570</v>
      </c>
      <c r="G2025" s="25" t="s">
        <v>62</v>
      </c>
      <c r="H2025" s="29">
        <f t="shared" si="431"/>
        <v>0</v>
      </c>
      <c r="I2025" s="29">
        <f t="shared" si="431"/>
        <v>0</v>
      </c>
      <c r="J2025" s="29">
        <f t="shared" si="431"/>
        <v>0</v>
      </c>
      <c r="K2025" s="29">
        <f t="shared" si="431"/>
        <v>0</v>
      </c>
      <c r="L2025" s="29">
        <f t="shared" si="431"/>
        <v>0</v>
      </c>
      <c r="M2025" s="29">
        <f t="shared" si="431"/>
        <v>0</v>
      </c>
      <c r="N2025" s="29">
        <f t="shared" si="431"/>
        <v>0</v>
      </c>
      <c r="O2025" s="29">
        <f t="shared" si="431"/>
        <v>0</v>
      </c>
      <c r="P2025" s="29">
        <f t="shared" si="431"/>
        <v>0</v>
      </c>
      <c r="Q2025" s="29">
        <f t="shared" si="431"/>
        <v>0</v>
      </c>
      <c r="R2025" s="29">
        <f t="shared" si="431"/>
        <v>0</v>
      </c>
      <c r="S2025" s="29">
        <f t="shared" si="431"/>
        <v>0</v>
      </c>
      <c r="T2025" s="29">
        <f t="shared" si="431"/>
        <v>0</v>
      </c>
      <c r="U2025" s="29">
        <f t="shared" si="431"/>
        <v>0</v>
      </c>
    </row>
    <row r="2026" spans="1:21" x14ac:dyDescent="0.2">
      <c r="A2026" s="1" t="s">
        <v>47</v>
      </c>
      <c r="F2026" s="25">
        <v>580</v>
      </c>
      <c r="G2026" s="25" t="s">
        <v>32</v>
      </c>
      <c r="H2026" s="29">
        <f t="shared" si="431"/>
        <v>0</v>
      </c>
      <c r="I2026" s="29">
        <f t="shared" si="431"/>
        <v>0</v>
      </c>
      <c r="J2026" s="29">
        <f t="shared" si="431"/>
        <v>0</v>
      </c>
      <c r="K2026" s="29">
        <f t="shared" si="431"/>
        <v>0</v>
      </c>
      <c r="L2026" s="29">
        <f t="shared" si="431"/>
        <v>0</v>
      </c>
      <c r="M2026" s="29">
        <f t="shared" si="431"/>
        <v>0</v>
      </c>
      <c r="N2026" s="29">
        <f t="shared" si="431"/>
        <v>0</v>
      </c>
      <c r="O2026" s="29">
        <f t="shared" si="431"/>
        <v>0</v>
      </c>
      <c r="P2026" s="29">
        <f t="shared" si="431"/>
        <v>0</v>
      </c>
      <c r="Q2026" s="29">
        <f t="shared" si="431"/>
        <v>0</v>
      </c>
      <c r="R2026" s="29">
        <f t="shared" si="431"/>
        <v>0</v>
      </c>
      <c r="S2026" s="29">
        <f t="shared" si="431"/>
        <v>0</v>
      </c>
      <c r="T2026" s="29">
        <f t="shared" si="431"/>
        <v>0</v>
      </c>
      <c r="U2026" s="29">
        <f t="shared" si="431"/>
        <v>0</v>
      </c>
    </row>
    <row r="2027" spans="1:21" ht="15" thickBot="1" x14ac:dyDescent="0.25">
      <c r="A2027" s="1" t="s">
        <v>47</v>
      </c>
    </row>
    <row r="2028" spans="1:21" ht="15" thickTop="1" x14ac:dyDescent="0.2">
      <c r="A2028" s="1" t="s">
        <v>47</v>
      </c>
      <c r="E2028" s="31"/>
      <c r="F2028" s="32"/>
      <c r="G2028" s="34" t="s">
        <v>63</v>
      </c>
      <c r="H2028" s="35">
        <f>SUM(H2016:H2027)</f>
        <v>335920</v>
      </c>
      <c r="I2028" s="35">
        <f t="shared" ref="I2028:S2028" si="432">SUM(I2016:I2027)</f>
        <v>335920</v>
      </c>
      <c r="J2028" s="35">
        <f t="shared" si="432"/>
        <v>335540</v>
      </c>
      <c r="K2028" s="35">
        <f t="shared" si="432"/>
        <v>337405</v>
      </c>
      <c r="L2028" s="35">
        <f t="shared" si="432"/>
        <v>337405</v>
      </c>
      <c r="M2028" s="35">
        <f t="shared" si="432"/>
        <v>475405</v>
      </c>
      <c r="N2028" s="35">
        <f t="shared" si="432"/>
        <v>566663</v>
      </c>
      <c r="O2028" s="35">
        <f t="shared" si="432"/>
        <v>1088170</v>
      </c>
      <c r="P2028" s="35">
        <f t="shared" si="432"/>
        <v>1088170</v>
      </c>
      <c r="Q2028" s="35">
        <f t="shared" si="432"/>
        <v>1045000</v>
      </c>
      <c r="R2028" s="35">
        <f t="shared" si="432"/>
        <v>1210250</v>
      </c>
      <c r="S2028" s="35">
        <f t="shared" si="432"/>
        <v>0</v>
      </c>
      <c r="T2028" s="35">
        <f t="shared" ref="T2028" si="433">SUM(T2016:T2027)</f>
        <v>0</v>
      </c>
      <c r="U2028" s="35">
        <f t="shared" ref="U2028" si="434">SUM(U2016:U2027)</f>
        <v>0</v>
      </c>
    </row>
    <row r="2029" spans="1:21" x14ac:dyDescent="0.2">
      <c r="A2029" s="1" t="s">
        <v>47</v>
      </c>
    </row>
    <row r="2030" spans="1:21" x14ac:dyDescent="0.2">
      <c r="A2030" s="1" t="s">
        <v>47</v>
      </c>
      <c r="E2030" s="27" t="s">
        <v>432</v>
      </c>
    </row>
    <row r="2031" spans="1:21" x14ac:dyDescent="0.2">
      <c r="A2031" s="1" t="s">
        <v>47</v>
      </c>
      <c r="F2031" s="28" t="s">
        <v>27</v>
      </c>
    </row>
    <row r="2032" spans="1:21" x14ac:dyDescent="0.2">
      <c r="A2032" s="1">
        <v>305</v>
      </c>
      <c r="B2032" s="1">
        <v>13051010</v>
      </c>
      <c r="C2032" s="1">
        <v>50110</v>
      </c>
      <c r="D2032" s="1">
        <v>500</v>
      </c>
      <c r="F2032" s="25">
        <v>50110</v>
      </c>
      <c r="G2032" s="25" t="s">
        <v>28</v>
      </c>
      <c r="H2032" s="29">
        <v>122469</v>
      </c>
      <c r="I2032" s="29">
        <v>122469</v>
      </c>
      <c r="J2032" s="29">
        <v>78181</v>
      </c>
      <c r="K2032" s="29">
        <v>78181</v>
      </c>
      <c r="L2032" s="29">
        <v>78181</v>
      </c>
      <c r="M2032" s="29">
        <v>83374</v>
      </c>
      <c r="N2032" s="29">
        <v>83374</v>
      </c>
      <c r="O2032" s="29">
        <v>83374</v>
      </c>
      <c r="P2032" s="29">
        <v>83374</v>
      </c>
      <c r="Q2032" s="29">
        <v>83374</v>
      </c>
      <c r="R2032" s="29">
        <v>91804</v>
      </c>
      <c r="S2032" s="29">
        <v>91804</v>
      </c>
      <c r="T2032" s="29">
        <v>91804</v>
      </c>
      <c r="U2032" s="29">
        <v>91804</v>
      </c>
    </row>
    <row r="2033" spans="1:21" x14ac:dyDescent="0.2">
      <c r="A2033" s="1">
        <v>305</v>
      </c>
      <c r="B2033" s="1">
        <v>13051010</v>
      </c>
      <c r="C2033" s="1">
        <v>50128</v>
      </c>
      <c r="D2033" s="1">
        <v>500</v>
      </c>
      <c r="F2033" s="25">
        <v>50128</v>
      </c>
      <c r="G2033" s="25" t="s">
        <v>29</v>
      </c>
      <c r="H2033" s="30">
        <v>0</v>
      </c>
      <c r="I2033" s="30">
        <v>0</v>
      </c>
      <c r="J2033" s="30">
        <v>0</v>
      </c>
      <c r="K2033" s="30">
        <v>0</v>
      </c>
      <c r="L2033" s="30">
        <v>0</v>
      </c>
      <c r="M2033" s="30">
        <v>0</v>
      </c>
      <c r="N2033" s="30">
        <v>0</v>
      </c>
      <c r="O2033" s="30">
        <v>0</v>
      </c>
      <c r="P2033" s="29">
        <v>0</v>
      </c>
      <c r="Q2033" s="29">
        <v>0</v>
      </c>
      <c r="R2033" s="29">
        <v>0</v>
      </c>
      <c r="S2033" s="29">
        <v>0</v>
      </c>
      <c r="T2033" s="29">
        <v>0</v>
      </c>
      <c r="U2033" s="29">
        <v>0</v>
      </c>
    </row>
    <row r="2034" spans="1:21" x14ac:dyDescent="0.2">
      <c r="A2034" s="1">
        <v>305</v>
      </c>
      <c r="B2034" s="1">
        <v>13051010</v>
      </c>
      <c r="C2034" s="1">
        <v>50130</v>
      </c>
      <c r="D2034" s="1">
        <v>501</v>
      </c>
      <c r="F2034" s="25">
        <v>50130</v>
      </c>
      <c r="G2034" s="25" t="s">
        <v>30</v>
      </c>
      <c r="H2034" s="29">
        <v>0</v>
      </c>
      <c r="I2034" s="29">
        <v>0</v>
      </c>
      <c r="J2034" s="29">
        <v>0</v>
      </c>
      <c r="K2034" s="29">
        <v>0</v>
      </c>
      <c r="L2034" s="29">
        <v>0</v>
      </c>
      <c r="M2034" s="29">
        <v>0</v>
      </c>
      <c r="N2034" s="29">
        <v>0</v>
      </c>
      <c r="O2034" s="29">
        <v>0</v>
      </c>
      <c r="P2034" s="29">
        <v>0</v>
      </c>
      <c r="Q2034" s="29">
        <v>0</v>
      </c>
      <c r="R2034" s="29">
        <v>0</v>
      </c>
      <c r="S2034" s="29">
        <v>0</v>
      </c>
      <c r="T2034" s="29">
        <v>0</v>
      </c>
      <c r="U2034" s="29">
        <v>0</v>
      </c>
    </row>
    <row r="2035" spans="1:21" x14ac:dyDescent="0.2">
      <c r="A2035" s="1">
        <v>305</v>
      </c>
      <c r="B2035" s="1">
        <v>13051010</v>
      </c>
      <c r="C2035" s="1">
        <v>53350</v>
      </c>
      <c r="D2035" s="1">
        <v>530</v>
      </c>
      <c r="F2035" s="25">
        <v>53350</v>
      </c>
      <c r="G2035" s="25" t="s">
        <v>34</v>
      </c>
      <c r="H2035" s="29">
        <v>400</v>
      </c>
      <c r="I2035" s="29">
        <v>400</v>
      </c>
      <c r="J2035" s="29">
        <v>200</v>
      </c>
      <c r="K2035" s="29">
        <v>200</v>
      </c>
      <c r="L2035" s="29">
        <v>1000</v>
      </c>
      <c r="M2035" s="29">
        <v>1000</v>
      </c>
      <c r="N2035" s="29">
        <v>1000</v>
      </c>
      <c r="O2035" s="29">
        <v>1000</v>
      </c>
      <c r="P2035" s="29">
        <v>1000</v>
      </c>
      <c r="Q2035" s="29">
        <v>800</v>
      </c>
      <c r="R2035" s="29">
        <v>800</v>
      </c>
      <c r="S2035" s="29">
        <v>500</v>
      </c>
      <c r="T2035" s="29">
        <v>500</v>
      </c>
      <c r="U2035" s="29">
        <v>500</v>
      </c>
    </row>
    <row r="2036" spans="1:21" x14ac:dyDescent="0.2">
      <c r="A2036" s="1">
        <v>305</v>
      </c>
      <c r="B2036" s="1">
        <v>13051010</v>
      </c>
      <c r="C2036" s="1">
        <v>55520</v>
      </c>
      <c r="D2036" s="1">
        <v>550</v>
      </c>
      <c r="F2036" s="25">
        <v>55520</v>
      </c>
      <c r="G2036" s="25" t="s">
        <v>36</v>
      </c>
      <c r="H2036" s="29">
        <v>675</v>
      </c>
      <c r="I2036" s="29">
        <v>675</v>
      </c>
      <c r="J2036" s="29">
        <v>300</v>
      </c>
      <c r="K2036" s="29">
        <v>300</v>
      </c>
      <c r="L2036" s="29">
        <v>300</v>
      </c>
      <c r="M2036" s="29">
        <v>300</v>
      </c>
      <c r="N2036" s="29">
        <v>300</v>
      </c>
      <c r="O2036" s="29">
        <v>300</v>
      </c>
      <c r="P2036" s="29">
        <v>300</v>
      </c>
      <c r="Q2036" s="29">
        <v>0</v>
      </c>
      <c r="R2036" s="29">
        <v>0</v>
      </c>
      <c r="S2036" s="29">
        <v>0</v>
      </c>
      <c r="T2036" s="29">
        <v>0</v>
      </c>
      <c r="U2036" s="29">
        <v>0</v>
      </c>
    </row>
    <row r="2037" spans="1:21" x14ac:dyDescent="0.2">
      <c r="A2037" s="1">
        <v>305</v>
      </c>
      <c r="B2037" s="1">
        <v>13051010</v>
      </c>
      <c r="C2037" s="1">
        <v>55579</v>
      </c>
      <c r="D2037" s="1">
        <v>550</v>
      </c>
      <c r="F2037" s="25">
        <v>55579</v>
      </c>
      <c r="G2037" s="25" t="s">
        <v>84</v>
      </c>
      <c r="H2037" s="29">
        <v>0</v>
      </c>
      <c r="I2037" s="29">
        <v>0</v>
      </c>
      <c r="J2037" s="29">
        <v>0</v>
      </c>
      <c r="K2037" s="29">
        <v>0</v>
      </c>
      <c r="L2037" s="29">
        <v>0</v>
      </c>
      <c r="M2037" s="29">
        <v>0</v>
      </c>
      <c r="N2037" s="29">
        <v>0</v>
      </c>
      <c r="O2037" s="29">
        <v>0</v>
      </c>
      <c r="P2037" s="29">
        <v>0</v>
      </c>
      <c r="Q2037" s="29">
        <v>0</v>
      </c>
      <c r="R2037" s="29">
        <v>0</v>
      </c>
      <c r="S2037" s="29">
        <v>0</v>
      </c>
      <c r="T2037" s="29">
        <v>0</v>
      </c>
      <c r="U2037" s="29">
        <v>0</v>
      </c>
    </row>
    <row r="2038" spans="1:21" x14ac:dyDescent="0.2">
      <c r="A2038" s="1">
        <v>305</v>
      </c>
      <c r="B2038" s="1">
        <v>13051010</v>
      </c>
      <c r="C2038" s="1">
        <v>56615</v>
      </c>
      <c r="D2038" s="1">
        <v>560</v>
      </c>
      <c r="F2038" s="25">
        <v>56615</v>
      </c>
      <c r="G2038" s="25" t="s">
        <v>39</v>
      </c>
      <c r="H2038" s="29">
        <v>450</v>
      </c>
      <c r="I2038" s="29">
        <v>450</v>
      </c>
      <c r="J2038" s="29">
        <v>350</v>
      </c>
      <c r="K2038" s="29">
        <v>350</v>
      </c>
      <c r="L2038" s="29">
        <v>550</v>
      </c>
      <c r="M2038" s="29">
        <v>550</v>
      </c>
      <c r="N2038" s="29">
        <v>550</v>
      </c>
      <c r="O2038" s="29">
        <v>550</v>
      </c>
      <c r="P2038" s="29">
        <v>550</v>
      </c>
      <c r="Q2038" s="29">
        <v>0</v>
      </c>
      <c r="R2038" s="29">
        <v>0</v>
      </c>
      <c r="S2038" s="29">
        <v>0</v>
      </c>
      <c r="T2038" s="29">
        <v>0</v>
      </c>
      <c r="U2038" s="29">
        <v>0</v>
      </c>
    </row>
    <row r="2039" spans="1:21" x14ac:dyDescent="0.2">
      <c r="A2039" s="1">
        <v>305</v>
      </c>
      <c r="B2039" s="1">
        <v>13051010</v>
      </c>
      <c r="C2039" s="1">
        <v>56623</v>
      </c>
      <c r="D2039" s="1">
        <v>560</v>
      </c>
      <c r="F2039" s="25">
        <v>56623</v>
      </c>
      <c r="G2039" s="25" t="s">
        <v>96</v>
      </c>
      <c r="H2039" s="29">
        <v>0</v>
      </c>
      <c r="I2039" s="29">
        <v>0</v>
      </c>
      <c r="J2039" s="29">
        <v>0</v>
      </c>
      <c r="K2039" s="29">
        <v>0</v>
      </c>
      <c r="L2039" s="29">
        <v>0</v>
      </c>
      <c r="M2039" s="29">
        <v>0</v>
      </c>
      <c r="N2039" s="29">
        <v>0</v>
      </c>
      <c r="O2039" s="29">
        <v>0</v>
      </c>
      <c r="P2039" s="29">
        <v>0</v>
      </c>
      <c r="Q2039" s="29">
        <v>0</v>
      </c>
      <c r="R2039" s="29">
        <v>0</v>
      </c>
      <c r="S2039" s="29">
        <v>0</v>
      </c>
      <c r="T2039" s="29">
        <v>0</v>
      </c>
      <c r="U2039" s="29">
        <v>0</v>
      </c>
    </row>
    <row r="2040" spans="1:21" x14ac:dyDescent="0.2">
      <c r="A2040" s="1">
        <v>305</v>
      </c>
      <c r="B2040" s="1">
        <v>13051010</v>
      </c>
      <c r="C2040" s="1">
        <v>56640</v>
      </c>
      <c r="D2040" s="1">
        <v>560</v>
      </c>
      <c r="F2040" s="25">
        <v>56640</v>
      </c>
      <c r="G2040" s="25" t="s">
        <v>433</v>
      </c>
      <c r="H2040" s="29">
        <v>0</v>
      </c>
      <c r="I2040" s="29">
        <v>0</v>
      </c>
      <c r="J2040" s="29">
        <v>0</v>
      </c>
      <c r="K2040" s="29">
        <v>0</v>
      </c>
      <c r="L2040" s="29">
        <v>0</v>
      </c>
      <c r="M2040" s="29">
        <v>0</v>
      </c>
      <c r="N2040" s="29">
        <v>1000</v>
      </c>
      <c r="O2040" s="29">
        <v>1000</v>
      </c>
      <c r="P2040" s="29">
        <v>0</v>
      </c>
      <c r="Q2040" s="29">
        <v>0</v>
      </c>
      <c r="R2040" s="29">
        <v>0</v>
      </c>
      <c r="S2040" s="29">
        <v>500</v>
      </c>
      <c r="T2040" s="29">
        <v>500</v>
      </c>
      <c r="U2040" s="29">
        <v>500</v>
      </c>
    </row>
    <row r="2041" spans="1:21" x14ac:dyDescent="0.2">
      <c r="A2041" s="1">
        <v>305</v>
      </c>
      <c r="B2041" s="1">
        <v>13051010</v>
      </c>
      <c r="C2041" s="1">
        <v>56655</v>
      </c>
      <c r="D2041" s="1">
        <v>560</v>
      </c>
      <c r="F2041" s="25">
        <v>56655</v>
      </c>
      <c r="G2041" s="25" t="s">
        <v>40</v>
      </c>
      <c r="H2041" s="29">
        <v>1550</v>
      </c>
      <c r="I2041" s="29">
        <v>1550</v>
      </c>
      <c r="J2041" s="29">
        <v>1000</v>
      </c>
      <c r="K2041" s="29">
        <v>1000</v>
      </c>
      <c r="L2041" s="29">
        <v>1000</v>
      </c>
      <c r="M2041" s="29">
        <v>1000</v>
      </c>
      <c r="N2041" s="29">
        <v>1000</v>
      </c>
      <c r="O2041" s="29">
        <v>1000</v>
      </c>
      <c r="P2041" s="29">
        <v>1000</v>
      </c>
      <c r="Q2041" s="29">
        <v>1000</v>
      </c>
      <c r="R2041" s="29">
        <v>1000</v>
      </c>
      <c r="S2041" s="29">
        <v>1000</v>
      </c>
      <c r="T2041" s="29">
        <v>1000</v>
      </c>
      <c r="U2041" s="29">
        <v>1000</v>
      </c>
    </row>
    <row r="2042" spans="1:21" x14ac:dyDescent="0.2">
      <c r="A2042" s="1">
        <v>305</v>
      </c>
      <c r="B2042" s="1">
        <v>13051010</v>
      </c>
      <c r="C2042" s="1">
        <v>56694</v>
      </c>
      <c r="D2042" s="1">
        <v>560</v>
      </c>
      <c r="F2042" s="25">
        <v>56694</v>
      </c>
      <c r="G2042" s="25" t="s">
        <v>45</v>
      </c>
      <c r="H2042" s="29">
        <v>8166</v>
      </c>
      <c r="I2042" s="29">
        <v>8166</v>
      </c>
      <c r="J2042" s="29">
        <v>7000</v>
      </c>
      <c r="K2042" s="29">
        <v>7000</v>
      </c>
      <c r="L2042" s="29">
        <v>6000</v>
      </c>
      <c r="M2042" s="29">
        <v>6000</v>
      </c>
      <c r="N2042" s="29">
        <v>5000</v>
      </c>
      <c r="O2042" s="29">
        <v>5000</v>
      </c>
      <c r="P2042" s="29">
        <v>6000</v>
      </c>
      <c r="Q2042" s="29">
        <v>5000</v>
      </c>
      <c r="R2042" s="29">
        <v>5000</v>
      </c>
      <c r="S2042" s="29">
        <v>3000</v>
      </c>
      <c r="T2042" s="29">
        <v>3000</v>
      </c>
      <c r="U2042" s="29">
        <v>23000</v>
      </c>
    </row>
    <row r="2043" spans="1:21" x14ac:dyDescent="0.2">
      <c r="A2043" s="1">
        <v>305</v>
      </c>
      <c r="B2043" s="1">
        <v>13051010</v>
      </c>
      <c r="C2043" s="1">
        <v>56695</v>
      </c>
      <c r="D2043" s="1">
        <v>560</v>
      </c>
      <c r="F2043" s="25">
        <v>56695</v>
      </c>
      <c r="G2043" s="25" t="s">
        <v>74</v>
      </c>
      <c r="H2043" s="29">
        <v>0</v>
      </c>
      <c r="I2043" s="29">
        <v>0</v>
      </c>
      <c r="J2043" s="29">
        <v>0</v>
      </c>
      <c r="K2043" s="29">
        <v>0</v>
      </c>
      <c r="L2043" s="29">
        <v>0</v>
      </c>
      <c r="M2043" s="29">
        <v>0</v>
      </c>
      <c r="N2043" s="29">
        <v>0</v>
      </c>
      <c r="O2043" s="29">
        <v>0</v>
      </c>
      <c r="P2043" s="29">
        <v>0</v>
      </c>
      <c r="Q2043" s="29">
        <v>0</v>
      </c>
      <c r="R2043" s="29">
        <v>0</v>
      </c>
      <c r="S2043" s="29">
        <v>0</v>
      </c>
      <c r="T2043" s="29">
        <v>0</v>
      </c>
      <c r="U2043" s="29">
        <v>0</v>
      </c>
    </row>
    <row r="2044" spans="1:21" ht="15" thickBot="1" x14ac:dyDescent="0.25">
      <c r="A2044" s="1" t="s">
        <v>47</v>
      </c>
    </row>
    <row r="2045" spans="1:21" ht="15" thickTop="1" x14ac:dyDescent="0.2">
      <c r="A2045" s="1" t="s">
        <v>47</v>
      </c>
      <c r="B2045" s="1">
        <v>13051010</v>
      </c>
      <c r="C2045" s="31"/>
      <c r="D2045" s="31"/>
      <c r="E2045" s="31"/>
      <c r="F2045" s="32" t="s">
        <v>434</v>
      </c>
      <c r="G2045" s="32"/>
      <c r="H2045" s="33">
        <f>SUM(H2032:H2044)</f>
        <v>133710</v>
      </c>
      <c r="I2045" s="33">
        <f t="shared" ref="I2045:U2045" si="435">SUM(I2032:I2044)</f>
        <v>133710</v>
      </c>
      <c r="J2045" s="33">
        <f t="shared" si="435"/>
        <v>87031</v>
      </c>
      <c r="K2045" s="33">
        <f t="shared" si="435"/>
        <v>87031</v>
      </c>
      <c r="L2045" s="33">
        <f t="shared" si="435"/>
        <v>87031</v>
      </c>
      <c r="M2045" s="33">
        <f t="shared" si="435"/>
        <v>92224</v>
      </c>
      <c r="N2045" s="33">
        <f t="shared" si="435"/>
        <v>92224</v>
      </c>
      <c r="O2045" s="33">
        <f t="shared" si="435"/>
        <v>92224</v>
      </c>
      <c r="P2045" s="33">
        <f t="shared" si="435"/>
        <v>92224</v>
      </c>
      <c r="Q2045" s="33">
        <f t="shared" si="435"/>
        <v>90174</v>
      </c>
      <c r="R2045" s="33">
        <f t="shared" si="435"/>
        <v>98604</v>
      </c>
      <c r="S2045" s="33">
        <f t="shared" si="435"/>
        <v>96804</v>
      </c>
      <c r="T2045" s="33">
        <f t="shared" si="435"/>
        <v>96804</v>
      </c>
      <c r="U2045" s="33">
        <f t="shared" si="435"/>
        <v>116804</v>
      </c>
    </row>
    <row r="2046" spans="1:21" x14ac:dyDescent="0.2">
      <c r="A2046" s="1" t="s">
        <v>47</v>
      </c>
    </row>
    <row r="2047" spans="1:21" x14ac:dyDescent="0.2">
      <c r="A2047" s="1" t="s">
        <v>435</v>
      </c>
    </row>
    <row r="2048" spans="1:21" x14ac:dyDescent="0.2">
      <c r="F2048" s="28" t="s">
        <v>51</v>
      </c>
    </row>
    <row r="2049" spans="1:21" x14ac:dyDescent="0.2">
      <c r="A2049" s="1" t="s">
        <v>47</v>
      </c>
      <c r="F2049" s="25">
        <v>500</v>
      </c>
      <c r="G2049" s="25" t="s">
        <v>53</v>
      </c>
      <c r="H2049" s="29">
        <f t="shared" ref="H2049:U2059" si="436">SUMIF($D$2032:$D$2045,$F2049,H$2032:H$2045)</f>
        <v>122469</v>
      </c>
      <c r="I2049" s="29">
        <f t="shared" si="436"/>
        <v>122469</v>
      </c>
      <c r="J2049" s="29">
        <f t="shared" si="436"/>
        <v>78181</v>
      </c>
      <c r="K2049" s="29">
        <f t="shared" si="436"/>
        <v>78181</v>
      </c>
      <c r="L2049" s="29">
        <f t="shared" si="436"/>
        <v>78181</v>
      </c>
      <c r="M2049" s="29">
        <f t="shared" si="436"/>
        <v>83374</v>
      </c>
      <c r="N2049" s="29">
        <f t="shared" si="436"/>
        <v>83374</v>
      </c>
      <c r="O2049" s="29">
        <f t="shared" si="436"/>
        <v>83374</v>
      </c>
      <c r="P2049" s="29">
        <f t="shared" si="436"/>
        <v>83374</v>
      </c>
      <c r="Q2049" s="29">
        <f t="shared" si="436"/>
        <v>83374</v>
      </c>
      <c r="R2049" s="29">
        <f t="shared" si="436"/>
        <v>91804</v>
      </c>
      <c r="S2049" s="29">
        <f t="shared" si="436"/>
        <v>91804</v>
      </c>
      <c r="T2049" s="29">
        <f t="shared" si="436"/>
        <v>91804</v>
      </c>
      <c r="U2049" s="29">
        <f t="shared" si="436"/>
        <v>91804</v>
      </c>
    </row>
    <row r="2050" spans="1:21" x14ac:dyDescent="0.2">
      <c r="A2050" s="1" t="s">
        <v>47</v>
      </c>
      <c r="F2050" s="25">
        <v>501</v>
      </c>
      <c r="G2050" s="25" t="s">
        <v>30</v>
      </c>
      <c r="H2050" s="29">
        <f t="shared" si="436"/>
        <v>0</v>
      </c>
      <c r="I2050" s="29">
        <f t="shared" si="436"/>
        <v>0</v>
      </c>
      <c r="J2050" s="29">
        <f t="shared" si="436"/>
        <v>0</v>
      </c>
      <c r="K2050" s="29">
        <f t="shared" si="436"/>
        <v>0</v>
      </c>
      <c r="L2050" s="29">
        <f t="shared" si="436"/>
        <v>0</v>
      </c>
      <c r="M2050" s="29">
        <f t="shared" si="436"/>
        <v>0</v>
      </c>
      <c r="N2050" s="29">
        <f t="shared" si="436"/>
        <v>0</v>
      </c>
      <c r="O2050" s="29">
        <f t="shared" si="436"/>
        <v>0</v>
      </c>
      <c r="P2050" s="29">
        <f t="shared" si="436"/>
        <v>0</v>
      </c>
      <c r="Q2050" s="29">
        <f t="shared" si="436"/>
        <v>0</v>
      </c>
      <c r="R2050" s="29">
        <f t="shared" si="436"/>
        <v>0</v>
      </c>
      <c r="S2050" s="29">
        <f t="shared" si="436"/>
        <v>0</v>
      </c>
      <c r="T2050" s="29">
        <f t="shared" si="436"/>
        <v>0</v>
      </c>
      <c r="U2050" s="29">
        <f t="shared" si="436"/>
        <v>0</v>
      </c>
    </row>
    <row r="2051" spans="1:21" x14ac:dyDescent="0.2">
      <c r="F2051" s="25" t="s">
        <v>54</v>
      </c>
      <c r="G2051" s="25" t="s">
        <v>55</v>
      </c>
      <c r="H2051" s="29">
        <f t="shared" si="436"/>
        <v>0</v>
      </c>
      <c r="I2051" s="29">
        <f t="shared" si="436"/>
        <v>0</v>
      </c>
      <c r="J2051" s="29">
        <f t="shared" si="436"/>
        <v>0</v>
      </c>
      <c r="K2051" s="29">
        <f t="shared" si="436"/>
        <v>0</v>
      </c>
      <c r="L2051" s="29">
        <f t="shared" si="436"/>
        <v>0</v>
      </c>
      <c r="M2051" s="29">
        <f t="shared" si="436"/>
        <v>0</v>
      </c>
      <c r="N2051" s="29">
        <f t="shared" si="436"/>
        <v>0</v>
      </c>
      <c r="O2051" s="29">
        <f t="shared" si="436"/>
        <v>0</v>
      </c>
      <c r="P2051" s="29">
        <f t="shared" si="436"/>
        <v>0</v>
      </c>
      <c r="Q2051" s="29">
        <f t="shared" si="436"/>
        <v>0</v>
      </c>
      <c r="R2051" s="29">
        <f t="shared" si="436"/>
        <v>0</v>
      </c>
      <c r="S2051" s="29">
        <f t="shared" si="436"/>
        <v>0</v>
      </c>
      <c r="T2051" s="29">
        <f t="shared" si="436"/>
        <v>0</v>
      </c>
      <c r="U2051" s="29">
        <f t="shared" si="436"/>
        <v>0</v>
      </c>
    </row>
    <row r="2052" spans="1:21" x14ac:dyDescent="0.2">
      <c r="A2052" s="1" t="s">
        <v>47</v>
      </c>
      <c r="F2052" s="25">
        <v>502</v>
      </c>
      <c r="G2052" s="25" t="s">
        <v>56</v>
      </c>
      <c r="H2052" s="29">
        <f t="shared" si="436"/>
        <v>0</v>
      </c>
      <c r="I2052" s="29">
        <f t="shared" si="436"/>
        <v>0</v>
      </c>
      <c r="J2052" s="29">
        <f t="shared" si="436"/>
        <v>0</v>
      </c>
      <c r="K2052" s="29">
        <f t="shared" si="436"/>
        <v>0</v>
      </c>
      <c r="L2052" s="29">
        <f t="shared" si="436"/>
        <v>0</v>
      </c>
      <c r="M2052" s="29">
        <f t="shared" si="436"/>
        <v>0</v>
      </c>
      <c r="N2052" s="29">
        <f t="shared" si="436"/>
        <v>0</v>
      </c>
      <c r="O2052" s="29">
        <f t="shared" si="436"/>
        <v>0</v>
      </c>
      <c r="P2052" s="29">
        <f t="shared" si="436"/>
        <v>0</v>
      </c>
      <c r="Q2052" s="29">
        <f t="shared" si="436"/>
        <v>0</v>
      </c>
      <c r="R2052" s="29">
        <f t="shared" si="436"/>
        <v>0</v>
      </c>
      <c r="S2052" s="29">
        <f t="shared" si="436"/>
        <v>0</v>
      </c>
      <c r="T2052" s="29">
        <f t="shared" si="436"/>
        <v>0</v>
      </c>
      <c r="U2052" s="29">
        <f t="shared" si="436"/>
        <v>0</v>
      </c>
    </row>
    <row r="2053" spans="1:21" x14ac:dyDescent="0.2">
      <c r="A2053" s="1" t="s">
        <v>47</v>
      </c>
      <c r="F2053" s="25">
        <v>520</v>
      </c>
      <c r="G2053" s="25" t="s">
        <v>57</v>
      </c>
      <c r="H2053" s="29">
        <f t="shared" si="436"/>
        <v>0</v>
      </c>
      <c r="I2053" s="29">
        <f t="shared" si="436"/>
        <v>0</v>
      </c>
      <c r="J2053" s="29">
        <f t="shared" si="436"/>
        <v>0</v>
      </c>
      <c r="K2053" s="29">
        <f t="shared" si="436"/>
        <v>0</v>
      </c>
      <c r="L2053" s="29">
        <f t="shared" si="436"/>
        <v>0</v>
      </c>
      <c r="M2053" s="29">
        <f t="shared" si="436"/>
        <v>0</v>
      </c>
      <c r="N2053" s="29">
        <f t="shared" si="436"/>
        <v>0</v>
      </c>
      <c r="O2053" s="29">
        <f t="shared" si="436"/>
        <v>0</v>
      </c>
      <c r="P2053" s="29">
        <f t="shared" si="436"/>
        <v>0</v>
      </c>
      <c r="Q2053" s="29">
        <f t="shared" si="436"/>
        <v>0</v>
      </c>
      <c r="R2053" s="29">
        <f t="shared" si="436"/>
        <v>0</v>
      </c>
      <c r="S2053" s="29">
        <f t="shared" si="436"/>
        <v>0</v>
      </c>
      <c r="T2053" s="29">
        <f t="shared" si="436"/>
        <v>0</v>
      </c>
      <c r="U2053" s="29">
        <f t="shared" si="436"/>
        <v>0</v>
      </c>
    </row>
    <row r="2054" spans="1:21" x14ac:dyDescent="0.2">
      <c r="A2054" s="1" t="s">
        <v>47</v>
      </c>
      <c r="F2054" s="25">
        <v>530</v>
      </c>
      <c r="G2054" s="25" t="s">
        <v>58</v>
      </c>
      <c r="H2054" s="29">
        <f t="shared" si="436"/>
        <v>400</v>
      </c>
      <c r="I2054" s="29">
        <f t="shared" si="436"/>
        <v>400</v>
      </c>
      <c r="J2054" s="29">
        <f t="shared" si="436"/>
        <v>200</v>
      </c>
      <c r="K2054" s="29">
        <f t="shared" si="436"/>
        <v>200</v>
      </c>
      <c r="L2054" s="29">
        <f t="shared" si="436"/>
        <v>1000</v>
      </c>
      <c r="M2054" s="29">
        <f t="shared" si="436"/>
        <v>1000</v>
      </c>
      <c r="N2054" s="29">
        <f t="shared" si="436"/>
        <v>1000</v>
      </c>
      <c r="O2054" s="29">
        <f t="shared" si="436"/>
        <v>1000</v>
      </c>
      <c r="P2054" s="29">
        <f t="shared" si="436"/>
        <v>1000</v>
      </c>
      <c r="Q2054" s="29">
        <f t="shared" si="436"/>
        <v>800</v>
      </c>
      <c r="R2054" s="29">
        <f t="shared" si="436"/>
        <v>800</v>
      </c>
      <c r="S2054" s="29">
        <f t="shared" si="436"/>
        <v>500</v>
      </c>
      <c r="T2054" s="29">
        <f t="shared" si="436"/>
        <v>500</v>
      </c>
      <c r="U2054" s="29">
        <f t="shared" si="436"/>
        <v>500</v>
      </c>
    </row>
    <row r="2055" spans="1:21" x14ac:dyDescent="0.2">
      <c r="A2055" s="1" t="s">
        <v>47</v>
      </c>
      <c r="F2055" s="25">
        <v>540</v>
      </c>
      <c r="G2055" s="25" t="s">
        <v>59</v>
      </c>
      <c r="H2055" s="29">
        <f t="shared" si="436"/>
        <v>0</v>
      </c>
      <c r="I2055" s="29">
        <f t="shared" si="436"/>
        <v>0</v>
      </c>
      <c r="J2055" s="29">
        <f t="shared" si="436"/>
        <v>0</v>
      </c>
      <c r="K2055" s="29">
        <f t="shared" si="436"/>
        <v>0</v>
      </c>
      <c r="L2055" s="29">
        <f t="shared" si="436"/>
        <v>0</v>
      </c>
      <c r="M2055" s="29">
        <f t="shared" si="436"/>
        <v>0</v>
      </c>
      <c r="N2055" s="29">
        <f t="shared" si="436"/>
        <v>0</v>
      </c>
      <c r="O2055" s="29">
        <f t="shared" si="436"/>
        <v>0</v>
      </c>
      <c r="P2055" s="29">
        <f t="shared" si="436"/>
        <v>0</v>
      </c>
      <c r="Q2055" s="29">
        <f t="shared" si="436"/>
        <v>0</v>
      </c>
      <c r="R2055" s="29">
        <f t="shared" si="436"/>
        <v>0</v>
      </c>
      <c r="S2055" s="29">
        <f t="shared" si="436"/>
        <v>0</v>
      </c>
      <c r="T2055" s="29">
        <f t="shared" si="436"/>
        <v>0</v>
      </c>
      <c r="U2055" s="29">
        <f t="shared" si="436"/>
        <v>0</v>
      </c>
    </row>
    <row r="2056" spans="1:21" x14ac:dyDescent="0.2">
      <c r="A2056" s="1" t="s">
        <v>47</v>
      </c>
      <c r="F2056" s="25">
        <v>550</v>
      </c>
      <c r="G2056" s="25" t="s">
        <v>60</v>
      </c>
      <c r="H2056" s="29">
        <f t="shared" si="436"/>
        <v>675</v>
      </c>
      <c r="I2056" s="29">
        <f t="shared" si="436"/>
        <v>675</v>
      </c>
      <c r="J2056" s="29">
        <f t="shared" si="436"/>
        <v>300</v>
      </c>
      <c r="K2056" s="29">
        <f t="shared" si="436"/>
        <v>300</v>
      </c>
      <c r="L2056" s="29">
        <f t="shared" si="436"/>
        <v>300</v>
      </c>
      <c r="M2056" s="29">
        <f t="shared" si="436"/>
        <v>300</v>
      </c>
      <c r="N2056" s="29">
        <f t="shared" si="436"/>
        <v>300</v>
      </c>
      <c r="O2056" s="29">
        <f t="shared" si="436"/>
        <v>300</v>
      </c>
      <c r="P2056" s="29">
        <f t="shared" si="436"/>
        <v>300</v>
      </c>
      <c r="Q2056" s="29">
        <f t="shared" si="436"/>
        <v>0</v>
      </c>
      <c r="R2056" s="29">
        <f t="shared" si="436"/>
        <v>0</v>
      </c>
      <c r="S2056" s="29">
        <f t="shared" si="436"/>
        <v>0</v>
      </c>
      <c r="T2056" s="29">
        <f t="shared" si="436"/>
        <v>0</v>
      </c>
      <c r="U2056" s="29">
        <f t="shared" si="436"/>
        <v>0</v>
      </c>
    </row>
    <row r="2057" spans="1:21" x14ac:dyDescent="0.2">
      <c r="A2057" s="1" t="s">
        <v>47</v>
      </c>
      <c r="F2057" s="25">
        <v>560</v>
      </c>
      <c r="G2057" s="25" t="s">
        <v>61</v>
      </c>
      <c r="H2057" s="29">
        <f t="shared" si="436"/>
        <v>10166</v>
      </c>
      <c r="I2057" s="29">
        <f t="shared" si="436"/>
        <v>10166</v>
      </c>
      <c r="J2057" s="29">
        <f t="shared" si="436"/>
        <v>8350</v>
      </c>
      <c r="K2057" s="29">
        <f t="shared" si="436"/>
        <v>8350</v>
      </c>
      <c r="L2057" s="29">
        <f t="shared" si="436"/>
        <v>7550</v>
      </c>
      <c r="M2057" s="29">
        <f t="shared" si="436"/>
        <v>7550</v>
      </c>
      <c r="N2057" s="29">
        <f t="shared" si="436"/>
        <v>7550</v>
      </c>
      <c r="O2057" s="29">
        <f t="shared" si="436"/>
        <v>7550</v>
      </c>
      <c r="P2057" s="29">
        <f t="shared" si="436"/>
        <v>7550</v>
      </c>
      <c r="Q2057" s="29">
        <f t="shared" si="436"/>
        <v>6000</v>
      </c>
      <c r="R2057" s="29">
        <f t="shared" si="436"/>
        <v>6000</v>
      </c>
      <c r="S2057" s="29">
        <f t="shared" si="436"/>
        <v>4500</v>
      </c>
      <c r="T2057" s="29">
        <f t="shared" si="436"/>
        <v>4500</v>
      </c>
      <c r="U2057" s="29">
        <f t="shared" si="436"/>
        <v>24500</v>
      </c>
    </row>
    <row r="2058" spans="1:21" x14ac:dyDescent="0.2">
      <c r="A2058" s="1" t="s">
        <v>47</v>
      </c>
      <c r="F2058" s="25">
        <v>570</v>
      </c>
      <c r="G2058" s="25" t="s">
        <v>62</v>
      </c>
      <c r="H2058" s="29">
        <f t="shared" si="436"/>
        <v>0</v>
      </c>
      <c r="I2058" s="29">
        <f t="shared" si="436"/>
        <v>0</v>
      </c>
      <c r="J2058" s="29">
        <f t="shared" si="436"/>
        <v>0</v>
      </c>
      <c r="K2058" s="29">
        <f t="shared" si="436"/>
        <v>0</v>
      </c>
      <c r="L2058" s="29">
        <f t="shared" si="436"/>
        <v>0</v>
      </c>
      <c r="M2058" s="29">
        <f t="shared" si="436"/>
        <v>0</v>
      </c>
      <c r="N2058" s="29">
        <f t="shared" si="436"/>
        <v>0</v>
      </c>
      <c r="O2058" s="29">
        <f t="shared" si="436"/>
        <v>0</v>
      </c>
      <c r="P2058" s="29">
        <f t="shared" si="436"/>
        <v>0</v>
      </c>
      <c r="Q2058" s="29">
        <f t="shared" si="436"/>
        <v>0</v>
      </c>
      <c r="R2058" s="29">
        <f t="shared" si="436"/>
        <v>0</v>
      </c>
      <c r="S2058" s="29">
        <f t="shared" si="436"/>
        <v>0</v>
      </c>
      <c r="T2058" s="29">
        <f t="shared" si="436"/>
        <v>0</v>
      </c>
      <c r="U2058" s="29">
        <f t="shared" si="436"/>
        <v>0</v>
      </c>
    </row>
    <row r="2059" spans="1:21" x14ac:dyDescent="0.2">
      <c r="A2059" s="1" t="s">
        <v>47</v>
      </c>
      <c r="F2059" s="25">
        <v>580</v>
      </c>
      <c r="G2059" s="25" t="s">
        <v>32</v>
      </c>
      <c r="H2059" s="29">
        <f t="shared" si="436"/>
        <v>0</v>
      </c>
      <c r="I2059" s="29">
        <f t="shared" si="436"/>
        <v>0</v>
      </c>
      <c r="J2059" s="29">
        <f t="shared" si="436"/>
        <v>0</v>
      </c>
      <c r="K2059" s="29">
        <f t="shared" si="436"/>
        <v>0</v>
      </c>
      <c r="L2059" s="29">
        <f t="shared" si="436"/>
        <v>0</v>
      </c>
      <c r="M2059" s="29">
        <f t="shared" si="436"/>
        <v>0</v>
      </c>
      <c r="N2059" s="29">
        <f t="shared" si="436"/>
        <v>0</v>
      </c>
      <c r="O2059" s="29">
        <f t="shared" si="436"/>
        <v>0</v>
      </c>
      <c r="P2059" s="29">
        <f t="shared" si="436"/>
        <v>0</v>
      </c>
      <c r="Q2059" s="29">
        <f t="shared" si="436"/>
        <v>0</v>
      </c>
      <c r="R2059" s="29">
        <f t="shared" si="436"/>
        <v>0</v>
      </c>
      <c r="S2059" s="29">
        <f t="shared" si="436"/>
        <v>0</v>
      </c>
      <c r="T2059" s="29">
        <f t="shared" si="436"/>
        <v>0</v>
      </c>
      <c r="U2059" s="29">
        <f t="shared" si="436"/>
        <v>0</v>
      </c>
    </row>
    <row r="2060" spans="1:21" ht="15" thickBot="1" x14ac:dyDescent="0.25">
      <c r="A2060" s="1" t="s">
        <v>47</v>
      </c>
    </row>
    <row r="2061" spans="1:21" ht="15" thickTop="1" x14ac:dyDescent="0.2">
      <c r="A2061" s="1" t="s">
        <v>47</v>
      </c>
      <c r="E2061" s="31"/>
      <c r="F2061" s="32"/>
      <c r="G2061" s="34" t="s">
        <v>63</v>
      </c>
      <c r="H2061" s="35">
        <f>SUM(H2049:H2060)</f>
        <v>133710</v>
      </c>
      <c r="I2061" s="35">
        <f t="shared" ref="I2061:S2061" si="437">SUM(I2049:I2060)</f>
        <v>133710</v>
      </c>
      <c r="J2061" s="35">
        <f t="shared" si="437"/>
        <v>87031</v>
      </c>
      <c r="K2061" s="35">
        <f t="shared" si="437"/>
        <v>87031</v>
      </c>
      <c r="L2061" s="35">
        <f t="shared" si="437"/>
        <v>87031</v>
      </c>
      <c r="M2061" s="35">
        <f t="shared" si="437"/>
        <v>92224</v>
      </c>
      <c r="N2061" s="35">
        <f t="shared" si="437"/>
        <v>92224</v>
      </c>
      <c r="O2061" s="35">
        <f t="shared" si="437"/>
        <v>92224</v>
      </c>
      <c r="P2061" s="35">
        <f t="shared" si="437"/>
        <v>92224</v>
      </c>
      <c r="Q2061" s="35">
        <f t="shared" si="437"/>
        <v>90174</v>
      </c>
      <c r="R2061" s="35">
        <f t="shared" si="437"/>
        <v>98604</v>
      </c>
      <c r="S2061" s="35">
        <f t="shared" si="437"/>
        <v>96804</v>
      </c>
      <c r="T2061" s="35">
        <f t="shared" ref="T2061" si="438">SUM(T2049:T2060)</f>
        <v>96804</v>
      </c>
      <c r="U2061" s="35">
        <f t="shared" ref="U2061" si="439">SUM(U2049:U2060)</f>
        <v>116804</v>
      </c>
    </row>
    <row r="2062" spans="1:21" x14ac:dyDescent="0.2">
      <c r="A2062" s="1" t="s">
        <v>47</v>
      </c>
    </row>
    <row r="2063" spans="1:21" x14ac:dyDescent="0.2">
      <c r="A2063" s="1" t="s">
        <v>47</v>
      </c>
      <c r="E2063" s="27" t="s">
        <v>436</v>
      </c>
      <c r="F2063" s="1"/>
      <c r="G2063" s="1"/>
    </row>
    <row r="2064" spans="1:21" x14ac:dyDescent="0.2">
      <c r="A2064" s="1" t="s">
        <v>47</v>
      </c>
      <c r="F2064" s="27" t="s">
        <v>27</v>
      </c>
      <c r="G2064" s="1"/>
    </row>
    <row r="2065" spans="1:21" x14ac:dyDescent="0.2">
      <c r="A2065" s="1">
        <v>306</v>
      </c>
      <c r="B2065" s="1">
        <v>13061010</v>
      </c>
      <c r="C2065" s="1">
        <v>50110</v>
      </c>
      <c r="D2065" s="1">
        <v>500</v>
      </c>
      <c r="E2065" s="1" t="s">
        <v>437</v>
      </c>
      <c r="F2065" s="1">
        <v>50110</v>
      </c>
      <c r="G2065" s="1" t="s">
        <v>28</v>
      </c>
      <c r="H2065" s="29">
        <v>0</v>
      </c>
      <c r="I2065" s="29">
        <v>0</v>
      </c>
      <c r="J2065" s="29">
        <v>0</v>
      </c>
      <c r="K2065" s="29">
        <v>0</v>
      </c>
      <c r="L2065" s="29">
        <v>0</v>
      </c>
      <c r="M2065" s="29">
        <v>0</v>
      </c>
      <c r="N2065" s="29">
        <v>0</v>
      </c>
      <c r="O2065" s="29">
        <v>0</v>
      </c>
      <c r="P2065" s="29">
        <v>0</v>
      </c>
      <c r="Q2065" s="29">
        <v>0</v>
      </c>
      <c r="R2065" s="29">
        <v>0</v>
      </c>
      <c r="S2065" s="29">
        <v>0</v>
      </c>
      <c r="T2065" s="29">
        <v>0</v>
      </c>
      <c r="U2065" s="29">
        <v>0</v>
      </c>
    </row>
    <row r="2066" spans="1:21" x14ac:dyDescent="0.2">
      <c r="A2066" s="1">
        <v>306</v>
      </c>
      <c r="B2066" s="1">
        <v>13061010</v>
      </c>
      <c r="C2066" s="1">
        <v>50130</v>
      </c>
      <c r="D2066" s="1">
        <v>501</v>
      </c>
      <c r="F2066" s="1">
        <v>50130</v>
      </c>
      <c r="G2066" s="1" t="s">
        <v>30</v>
      </c>
      <c r="H2066" s="29">
        <v>0</v>
      </c>
      <c r="I2066" s="29">
        <v>0</v>
      </c>
      <c r="J2066" s="29">
        <v>0</v>
      </c>
      <c r="K2066" s="29">
        <v>0</v>
      </c>
      <c r="L2066" s="29">
        <v>0</v>
      </c>
      <c r="M2066" s="29">
        <v>0</v>
      </c>
      <c r="N2066" s="29">
        <v>0</v>
      </c>
      <c r="O2066" s="29">
        <v>0</v>
      </c>
      <c r="P2066" s="29">
        <v>0</v>
      </c>
      <c r="Q2066" s="29">
        <v>0</v>
      </c>
      <c r="R2066" s="29">
        <v>0</v>
      </c>
      <c r="S2066" s="29">
        <v>0</v>
      </c>
      <c r="T2066" s="29">
        <v>0</v>
      </c>
      <c r="U2066" s="29">
        <v>0</v>
      </c>
    </row>
    <row r="2067" spans="1:21" x14ac:dyDescent="0.2">
      <c r="A2067" s="1">
        <v>306</v>
      </c>
      <c r="B2067" s="1">
        <v>13061010</v>
      </c>
      <c r="C2067" s="1">
        <v>50132</v>
      </c>
      <c r="D2067" s="1">
        <v>502</v>
      </c>
      <c r="F2067" s="1">
        <v>50132</v>
      </c>
      <c r="G2067" s="1" t="s">
        <v>31</v>
      </c>
      <c r="H2067" s="29">
        <v>0</v>
      </c>
      <c r="I2067" s="29">
        <v>0</v>
      </c>
      <c r="J2067" s="29">
        <v>0</v>
      </c>
      <c r="K2067" s="29">
        <v>0</v>
      </c>
      <c r="L2067" s="29">
        <v>0</v>
      </c>
      <c r="M2067" s="29">
        <v>0</v>
      </c>
      <c r="N2067" s="29">
        <v>0</v>
      </c>
      <c r="O2067" s="29">
        <v>0</v>
      </c>
      <c r="P2067" s="29">
        <v>0</v>
      </c>
      <c r="Q2067" s="29">
        <v>0</v>
      </c>
      <c r="R2067" s="29">
        <v>0</v>
      </c>
      <c r="S2067" s="29">
        <v>0</v>
      </c>
      <c r="T2067" s="29">
        <v>0</v>
      </c>
      <c r="U2067" s="29">
        <v>0</v>
      </c>
    </row>
    <row r="2068" spans="1:21" x14ac:dyDescent="0.2">
      <c r="A2068" s="1">
        <v>306</v>
      </c>
      <c r="B2068" s="1">
        <v>13061010</v>
      </c>
      <c r="C2068" s="1">
        <v>53310</v>
      </c>
      <c r="D2068" s="1">
        <v>530</v>
      </c>
      <c r="F2068" s="1">
        <v>53310</v>
      </c>
      <c r="G2068" s="1" t="s">
        <v>70</v>
      </c>
      <c r="H2068" s="29">
        <v>0</v>
      </c>
      <c r="I2068" s="29">
        <v>0</v>
      </c>
      <c r="J2068" s="29">
        <v>0</v>
      </c>
      <c r="K2068" s="29">
        <v>0</v>
      </c>
      <c r="L2068" s="29">
        <v>0</v>
      </c>
      <c r="M2068" s="29">
        <v>0</v>
      </c>
      <c r="N2068" s="29">
        <v>0</v>
      </c>
      <c r="O2068" s="29">
        <v>0</v>
      </c>
      <c r="P2068" s="29">
        <v>0</v>
      </c>
      <c r="Q2068" s="29">
        <v>0</v>
      </c>
      <c r="R2068" s="29">
        <v>0</v>
      </c>
      <c r="S2068" s="29">
        <v>0</v>
      </c>
      <c r="T2068" s="29">
        <v>0</v>
      </c>
      <c r="U2068" s="29">
        <v>0</v>
      </c>
    </row>
    <row r="2069" spans="1:21" x14ac:dyDescent="0.2">
      <c r="A2069" s="1">
        <v>306</v>
      </c>
      <c r="B2069" s="1">
        <v>13061010</v>
      </c>
      <c r="C2069" s="1">
        <v>53330</v>
      </c>
      <c r="D2069" s="1">
        <v>530</v>
      </c>
      <c r="F2069" s="1">
        <v>53330</v>
      </c>
      <c r="G2069" s="1" t="s">
        <v>33</v>
      </c>
      <c r="H2069" s="29">
        <v>0</v>
      </c>
      <c r="I2069" s="29">
        <v>0</v>
      </c>
      <c r="J2069" s="29">
        <v>0</v>
      </c>
      <c r="K2069" s="29">
        <v>0</v>
      </c>
      <c r="L2069" s="29">
        <v>0</v>
      </c>
      <c r="M2069" s="29">
        <v>0</v>
      </c>
      <c r="N2069" s="29">
        <v>0</v>
      </c>
      <c r="O2069" s="29">
        <v>0</v>
      </c>
      <c r="P2069" s="29">
        <v>0</v>
      </c>
      <c r="Q2069" s="29">
        <v>0</v>
      </c>
      <c r="R2069" s="29">
        <v>0</v>
      </c>
      <c r="S2069" s="29">
        <v>0</v>
      </c>
      <c r="T2069" s="29">
        <v>0</v>
      </c>
      <c r="U2069" s="29">
        <v>0</v>
      </c>
    </row>
    <row r="2070" spans="1:21" x14ac:dyDescent="0.2">
      <c r="A2070" s="1">
        <v>306</v>
      </c>
      <c r="B2070" s="1">
        <v>13061010</v>
      </c>
      <c r="C2070" s="1">
        <v>54410</v>
      </c>
      <c r="D2070" s="1">
        <v>540</v>
      </c>
      <c r="F2070" s="1">
        <v>54410</v>
      </c>
      <c r="G2070" s="1" t="s">
        <v>35</v>
      </c>
      <c r="H2070" s="29">
        <v>0</v>
      </c>
      <c r="I2070" s="29">
        <v>0</v>
      </c>
      <c r="J2070" s="29">
        <v>0</v>
      </c>
      <c r="K2070" s="29">
        <v>0</v>
      </c>
      <c r="L2070" s="29">
        <v>0</v>
      </c>
      <c r="M2070" s="29">
        <v>0</v>
      </c>
      <c r="N2070" s="29">
        <v>0</v>
      </c>
      <c r="O2070" s="29">
        <v>0</v>
      </c>
      <c r="P2070" s="29">
        <v>0</v>
      </c>
      <c r="Q2070" s="29">
        <v>0</v>
      </c>
      <c r="R2070" s="29">
        <v>0</v>
      </c>
      <c r="S2070" s="29">
        <v>0</v>
      </c>
      <c r="T2070" s="29">
        <v>0</v>
      </c>
      <c r="U2070" s="29">
        <v>0</v>
      </c>
    </row>
    <row r="2071" spans="1:21" x14ac:dyDescent="0.2">
      <c r="A2071" s="1">
        <v>306</v>
      </c>
      <c r="B2071" s="1">
        <v>13061010</v>
      </c>
      <c r="C2071" s="1">
        <v>54411</v>
      </c>
      <c r="D2071" s="1">
        <v>540</v>
      </c>
      <c r="F2071" s="1">
        <v>54411</v>
      </c>
      <c r="G2071" s="1" t="s">
        <v>59</v>
      </c>
      <c r="H2071" s="29">
        <v>0</v>
      </c>
      <c r="I2071" s="29">
        <v>0</v>
      </c>
      <c r="J2071" s="29">
        <v>0</v>
      </c>
      <c r="K2071" s="29">
        <v>0</v>
      </c>
      <c r="L2071" s="29">
        <v>0</v>
      </c>
      <c r="M2071" s="29">
        <v>0</v>
      </c>
      <c r="N2071" s="29">
        <v>0</v>
      </c>
      <c r="O2071" s="29">
        <v>0</v>
      </c>
      <c r="P2071" s="29">
        <v>0</v>
      </c>
      <c r="Q2071" s="29">
        <v>0</v>
      </c>
      <c r="R2071" s="29">
        <v>0</v>
      </c>
      <c r="S2071" s="29">
        <v>0</v>
      </c>
      <c r="T2071" s="29">
        <v>0</v>
      </c>
      <c r="U2071" s="29">
        <v>0</v>
      </c>
    </row>
    <row r="2072" spans="1:21" x14ac:dyDescent="0.2">
      <c r="A2072" s="1">
        <v>306</v>
      </c>
      <c r="B2072" s="1">
        <v>13061010</v>
      </c>
      <c r="C2072" s="1">
        <v>55520</v>
      </c>
      <c r="D2072" s="1">
        <v>550</v>
      </c>
      <c r="F2072" s="1">
        <v>55520</v>
      </c>
      <c r="G2072" s="1" t="s">
        <v>36</v>
      </c>
      <c r="H2072" s="29">
        <v>0</v>
      </c>
      <c r="I2072" s="29">
        <v>0</v>
      </c>
      <c r="J2072" s="29">
        <v>0</v>
      </c>
      <c r="K2072" s="29">
        <v>0</v>
      </c>
      <c r="L2072" s="29">
        <v>0</v>
      </c>
      <c r="M2072" s="29">
        <v>0</v>
      </c>
      <c r="N2072" s="29">
        <v>0</v>
      </c>
      <c r="O2072" s="29">
        <v>0</v>
      </c>
      <c r="P2072" s="29">
        <v>0</v>
      </c>
      <c r="Q2072" s="29">
        <v>0</v>
      </c>
      <c r="R2072" s="29">
        <v>0</v>
      </c>
      <c r="S2072" s="29">
        <v>0</v>
      </c>
      <c r="T2072" s="29">
        <v>0</v>
      </c>
      <c r="U2072" s="29">
        <v>0</v>
      </c>
    </row>
    <row r="2073" spans="1:21" x14ac:dyDescent="0.2">
      <c r="A2073" s="1">
        <v>306</v>
      </c>
      <c r="B2073" s="1">
        <v>13061010</v>
      </c>
      <c r="C2073" s="1">
        <v>55538</v>
      </c>
      <c r="D2073" s="1">
        <v>550</v>
      </c>
      <c r="F2073" s="1">
        <v>55538</v>
      </c>
      <c r="G2073" s="1" t="s">
        <v>231</v>
      </c>
      <c r="H2073" s="29">
        <v>0</v>
      </c>
      <c r="I2073" s="29">
        <v>0</v>
      </c>
      <c r="J2073" s="29">
        <v>0</v>
      </c>
      <c r="K2073" s="29">
        <v>0</v>
      </c>
      <c r="L2073" s="29">
        <v>0</v>
      </c>
      <c r="M2073" s="29">
        <v>0</v>
      </c>
      <c r="N2073" s="29">
        <v>0</v>
      </c>
      <c r="O2073" s="29">
        <v>0</v>
      </c>
      <c r="P2073" s="29">
        <v>0</v>
      </c>
      <c r="Q2073" s="29">
        <v>0</v>
      </c>
      <c r="R2073" s="29">
        <v>0</v>
      </c>
      <c r="S2073" s="29">
        <v>0</v>
      </c>
      <c r="T2073" s="29">
        <v>0</v>
      </c>
      <c r="U2073" s="29">
        <v>0</v>
      </c>
    </row>
    <row r="2074" spans="1:21" x14ac:dyDescent="0.2">
      <c r="A2074" s="1">
        <v>306</v>
      </c>
      <c r="B2074" s="1">
        <v>13061010</v>
      </c>
      <c r="C2074" s="1">
        <v>55584</v>
      </c>
      <c r="D2074" s="1">
        <v>550</v>
      </c>
      <c r="F2074" s="1">
        <v>55584</v>
      </c>
      <c r="G2074" s="1" t="s">
        <v>72</v>
      </c>
      <c r="H2074" s="29">
        <v>0</v>
      </c>
      <c r="I2074" s="29">
        <v>0</v>
      </c>
      <c r="J2074" s="29">
        <v>0</v>
      </c>
      <c r="K2074" s="29">
        <v>0</v>
      </c>
      <c r="L2074" s="29">
        <v>0</v>
      </c>
      <c r="M2074" s="29">
        <v>0</v>
      </c>
      <c r="N2074" s="29">
        <v>0</v>
      </c>
      <c r="O2074" s="29">
        <v>0</v>
      </c>
      <c r="P2074" s="29">
        <v>0</v>
      </c>
      <c r="Q2074" s="29">
        <v>0</v>
      </c>
      <c r="R2074" s="29">
        <v>0</v>
      </c>
      <c r="S2074" s="29">
        <v>0</v>
      </c>
      <c r="T2074" s="29">
        <v>0</v>
      </c>
      <c r="U2074" s="29">
        <v>0</v>
      </c>
    </row>
    <row r="2075" spans="1:21" x14ac:dyDescent="0.2">
      <c r="A2075" s="1">
        <v>306</v>
      </c>
      <c r="B2075" s="1">
        <v>13061010</v>
      </c>
      <c r="C2075" s="1">
        <v>55586</v>
      </c>
      <c r="D2075" s="1">
        <v>550</v>
      </c>
      <c r="F2075" s="1">
        <v>55586</v>
      </c>
      <c r="G2075" s="1" t="s">
        <v>243</v>
      </c>
      <c r="H2075" s="29">
        <v>0</v>
      </c>
      <c r="I2075" s="29">
        <v>0</v>
      </c>
      <c r="J2075" s="29">
        <v>0</v>
      </c>
      <c r="K2075" s="29">
        <v>0</v>
      </c>
      <c r="L2075" s="29">
        <v>0</v>
      </c>
      <c r="M2075" s="29">
        <v>0</v>
      </c>
      <c r="N2075" s="29">
        <v>0</v>
      </c>
      <c r="O2075" s="29">
        <v>0</v>
      </c>
      <c r="P2075" s="29">
        <v>0</v>
      </c>
      <c r="Q2075" s="29">
        <v>0</v>
      </c>
      <c r="R2075" s="29">
        <v>0</v>
      </c>
      <c r="S2075" s="29">
        <v>0</v>
      </c>
      <c r="T2075" s="29">
        <v>0</v>
      </c>
      <c r="U2075" s="29">
        <v>0</v>
      </c>
    </row>
    <row r="2076" spans="1:21" x14ac:dyDescent="0.2">
      <c r="A2076" s="1">
        <v>306</v>
      </c>
      <c r="B2076" s="1">
        <v>13061010</v>
      </c>
      <c r="C2076" s="1">
        <v>56610</v>
      </c>
      <c r="D2076" s="1">
        <v>560</v>
      </c>
      <c r="F2076" s="1">
        <v>56610</v>
      </c>
      <c r="G2076" s="1" t="s">
        <v>38</v>
      </c>
      <c r="H2076" s="29">
        <v>0</v>
      </c>
      <c r="I2076" s="29">
        <v>0</v>
      </c>
      <c r="J2076" s="29">
        <v>0</v>
      </c>
      <c r="K2076" s="29">
        <v>0</v>
      </c>
      <c r="L2076" s="29">
        <v>0</v>
      </c>
      <c r="M2076" s="29">
        <v>0</v>
      </c>
      <c r="N2076" s="29">
        <v>0</v>
      </c>
      <c r="O2076" s="29">
        <v>0</v>
      </c>
      <c r="P2076" s="29">
        <v>0</v>
      </c>
      <c r="Q2076" s="29">
        <v>0</v>
      </c>
      <c r="R2076" s="29">
        <v>0</v>
      </c>
      <c r="S2076" s="29">
        <v>0</v>
      </c>
      <c r="T2076" s="29">
        <v>0</v>
      </c>
      <c r="U2076" s="29">
        <v>0</v>
      </c>
    </row>
    <row r="2077" spans="1:21" x14ac:dyDescent="0.2">
      <c r="A2077" s="1">
        <v>306</v>
      </c>
      <c r="B2077" s="1">
        <v>13061010</v>
      </c>
      <c r="C2077" s="1">
        <v>56615</v>
      </c>
      <c r="D2077" s="1">
        <v>560</v>
      </c>
      <c r="F2077" s="1">
        <v>56615</v>
      </c>
      <c r="G2077" s="1" t="s">
        <v>39</v>
      </c>
      <c r="H2077" s="29">
        <v>0</v>
      </c>
      <c r="I2077" s="29">
        <v>0</v>
      </c>
      <c r="J2077" s="29">
        <v>0</v>
      </c>
      <c r="K2077" s="29">
        <v>0</v>
      </c>
      <c r="L2077" s="29">
        <v>0</v>
      </c>
      <c r="M2077" s="29">
        <v>0</v>
      </c>
      <c r="N2077" s="29">
        <v>0</v>
      </c>
      <c r="O2077" s="29">
        <v>0</v>
      </c>
      <c r="P2077" s="29">
        <v>0</v>
      </c>
      <c r="Q2077" s="29">
        <v>0</v>
      </c>
      <c r="R2077" s="29">
        <v>0</v>
      </c>
      <c r="S2077" s="29">
        <v>0</v>
      </c>
      <c r="T2077" s="29">
        <v>0</v>
      </c>
      <c r="U2077" s="29">
        <v>0</v>
      </c>
    </row>
    <row r="2078" spans="1:21" x14ac:dyDescent="0.2">
      <c r="A2078" s="1">
        <v>306</v>
      </c>
      <c r="B2078" s="1">
        <v>13061010</v>
      </c>
      <c r="C2078" s="1">
        <v>56620</v>
      </c>
      <c r="D2078" s="1">
        <v>560</v>
      </c>
      <c r="F2078" s="1">
        <v>56620</v>
      </c>
      <c r="G2078" s="1" t="s">
        <v>438</v>
      </c>
      <c r="H2078" s="29">
        <v>0</v>
      </c>
      <c r="I2078" s="29">
        <v>0</v>
      </c>
      <c r="J2078" s="29">
        <v>0</v>
      </c>
      <c r="K2078" s="29">
        <v>0</v>
      </c>
      <c r="L2078" s="29">
        <v>0</v>
      </c>
      <c r="M2078" s="29">
        <v>0</v>
      </c>
      <c r="N2078" s="29">
        <v>0</v>
      </c>
      <c r="O2078" s="29">
        <v>0</v>
      </c>
      <c r="P2078" s="29">
        <v>0</v>
      </c>
      <c r="Q2078" s="29">
        <v>0</v>
      </c>
      <c r="R2078" s="29">
        <v>0</v>
      </c>
      <c r="S2078" s="29">
        <v>0</v>
      </c>
      <c r="T2078" s="29">
        <v>0</v>
      </c>
      <c r="U2078" s="29">
        <v>0</v>
      </c>
    </row>
    <row r="2079" spans="1:21" x14ac:dyDescent="0.2">
      <c r="A2079" s="1">
        <v>306</v>
      </c>
      <c r="B2079" s="1">
        <v>13061010</v>
      </c>
      <c r="C2079" s="1">
        <v>56623</v>
      </c>
      <c r="D2079" s="1">
        <v>560</v>
      </c>
      <c r="F2079" s="1">
        <v>56623</v>
      </c>
      <c r="G2079" s="1" t="s">
        <v>96</v>
      </c>
      <c r="H2079" s="29">
        <v>0</v>
      </c>
      <c r="I2079" s="29">
        <v>0</v>
      </c>
      <c r="J2079" s="29">
        <v>0</v>
      </c>
      <c r="K2079" s="29">
        <v>0</v>
      </c>
      <c r="L2079" s="29">
        <v>0</v>
      </c>
      <c r="M2079" s="29">
        <v>0</v>
      </c>
      <c r="N2079" s="29">
        <v>0</v>
      </c>
      <c r="O2079" s="29">
        <v>0</v>
      </c>
      <c r="P2079" s="29">
        <v>0</v>
      </c>
      <c r="Q2079" s="29">
        <v>0</v>
      </c>
      <c r="R2079" s="29">
        <v>0</v>
      </c>
      <c r="S2079" s="29">
        <v>0</v>
      </c>
      <c r="T2079" s="29">
        <v>0</v>
      </c>
      <c r="U2079" s="29">
        <v>0</v>
      </c>
    </row>
    <row r="2080" spans="1:21" x14ac:dyDescent="0.2">
      <c r="A2080" s="1">
        <v>306</v>
      </c>
      <c r="B2080" s="1">
        <v>13061010</v>
      </c>
      <c r="C2080" s="1">
        <v>56634</v>
      </c>
      <c r="D2080" s="1">
        <v>560</v>
      </c>
      <c r="F2080" s="1">
        <v>56634</v>
      </c>
      <c r="G2080" s="1" t="s">
        <v>439</v>
      </c>
      <c r="H2080" s="29">
        <v>0</v>
      </c>
      <c r="I2080" s="29">
        <v>0</v>
      </c>
      <c r="J2080" s="29">
        <v>0</v>
      </c>
      <c r="K2080" s="29">
        <v>0</v>
      </c>
      <c r="L2080" s="29">
        <v>0</v>
      </c>
      <c r="M2080" s="29">
        <v>0</v>
      </c>
      <c r="N2080" s="29">
        <v>0</v>
      </c>
      <c r="O2080" s="29">
        <v>0</v>
      </c>
      <c r="P2080" s="29">
        <v>0</v>
      </c>
      <c r="Q2080" s="29">
        <v>0</v>
      </c>
      <c r="R2080" s="29">
        <v>0</v>
      </c>
      <c r="S2080" s="29">
        <v>0</v>
      </c>
      <c r="T2080" s="29">
        <v>0</v>
      </c>
      <c r="U2080" s="29">
        <v>0</v>
      </c>
    </row>
    <row r="2081" spans="1:21" x14ac:dyDescent="0.2">
      <c r="A2081" s="1">
        <v>306</v>
      </c>
      <c r="B2081" s="1">
        <v>13061010</v>
      </c>
      <c r="C2081" s="1">
        <v>56650</v>
      </c>
      <c r="D2081" s="1">
        <v>560</v>
      </c>
      <c r="F2081" s="1">
        <v>56650</v>
      </c>
      <c r="G2081" s="1" t="s">
        <v>73</v>
      </c>
      <c r="H2081" s="29">
        <v>0</v>
      </c>
      <c r="I2081" s="29">
        <v>0</v>
      </c>
      <c r="J2081" s="29">
        <v>0</v>
      </c>
      <c r="K2081" s="29">
        <v>0</v>
      </c>
      <c r="L2081" s="29">
        <v>0</v>
      </c>
      <c r="M2081" s="29">
        <v>0</v>
      </c>
      <c r="N2081" s="29">
        <v>0</v>
      </c>
      <c r="O2081" s="29">
        <v>0</v>
      </c>
      <c r="P2081" s="29">
        <v>0</v>
      </c>
      <c r="Q2081" s="29">
        <v>0</v>
      </c>
      <c r="R2081" s="29">
        <v>0</v>
      </c>
      <c r="S2081" s="29">
        <v>0</v>
      </c>
      <c r="T2081" s="29">
        <v>0</v>
      </c>
      <c r="U2081" s="29">
        <v>0</v>
      </c>
    </row>
    <row r="2082" spans="1:21" x14ac:dyDescent="0.2">
      <c r="A2082" s="1">
        <v>306</v>
      </c>
      <c r="B2082" s="1">
        <v>13061010</v>
      </c>
      <c r="C2082" s="1">
        <v>56655</v>
      </c>
      <c r="D2082" s="1">
        <v>560</v>
      </c>
      <c r="F2082" s="1">
        <v>56655</v>
      </c>
      <c r="G2082" s="1" t="s">
        <v>40</v>
      </c>
      <c r="H2082" s="29">
        <v>0</v>
      </c>
      <c r="I2082" s="29">
        <v>0</v>
      </c>
      <c r="J2082" s="29">
        <v>0</v>
      </c>
      <c r="K2082" s="29">
        <v>0</v>
      </c>
      <c r="L2082" s="29">
        <v>0</v>
      </c>
      <c r="M2082" s="29">
        <v>0</v>
      </c>
      <c r="N2082" s="29">
        <v>0</v>
      </c>
      <c r="O2082" s="29">
        <v>0</v>
      </c>
      <c r="P2082" s="29">
        <v>0</v>
      </c>
      <c r="Q2082" s="29">
        <v>0</v>
      </c>
      <c r="R2082" s="29">
        <v>0</v>
      </c>
      <c r="S2082" s="29">
        <v>0</v>
      </c>
      <c r="T2082" s="29">
        <v>0</v>
      </c>
      <c r="U2082" s="29">
        <v>0</v>
      </c>
    </row>
    <row r="2083" spans="1:21" x14ac:dyDescent="0.2">
      <c r="A2083" s="1">
        <v>306</v>
      </c>
      <c r="B2083" s="1">
        <v>13061010</v>
      </c>
      <c r="C2083" s="1">
        <v>56656</v>
      </c>
      <c r="D2083" s="1">
        <v>560</v>
      </c>
      <c r="F2083" s="1">
        <v>56656</v>
      </c>
      <c r="G2083" s="1" t="s">
        <v>41</v>
      </c>
      <c r="H2083" s="29">
        <v>0</v>
      </c>
      <c r="I2083" s="29">
        <v>0</v>
      </c>
      <c r="J2083" s="29">
        <v>0</v>
      </c>
      <c r="K2083" s="29">
        <v>0</v>
      </c>
      <c r="L2083" s="29">
        <v>0</v>
      </c>
      <c r="M2083" s="29">
        <v>0</v>
      </c>
      <c r="N2083" s="29">
        <v>0</v>
      </c>
      <c r="O2083" s="29">
        <v>0</v>
      </c>
      <c r="P2083" s="29">
        <v>0</v>
      </c>
      <c r="Q2083" s="29">
        <v>0</v>
      </c>
      <c r="R2083" s="29">
        <v>0</v>
      </c>
      <c r="S2083" s="29">
        <v>0</v>
      </c>
      <c r="T2083" s="29">
        <v>0</v>
      </c>
      <c r="U2083" s="29">
        <v>0</v>
      </c>
    </row>
    <row r="2084" spans="1:21" x14ac:dyDescent="0.2">
      <c r="A2084" s="1">
        <v>306</v>
      </c>
      <c r="B2084" s="1">
        <v>13061010</v>
      </c>
      <c r="C2084" s="1">
        <v>56657</v>
      </c>
      <c r="D2084" s="1">
        <v>560</v>
      </c>
      <c r="F2084" s="1">
        <v>56657</v>
      </c>
      <c r="G2084" s="1" t="s">
        <v>151</v>
      </c>
      <c r="H2084" s="29">
        <v>0</v>
      </c>
      <c r="I2084" s="29">
        <v>0</v>
      </c>
      <c r="J2084" s="29">
        <v>0</v>
      </c>
      <c r="K2084" s="29">
        <v>0</v>
      </c>
      <c r="L2084" s="29">
        <v>0</v>
      </c>
      <c r="M2084" s="29">
        <v>0</v>
      </c>
      <c r="N2084" s="29">
        <v>0</v>
      </c>
      <c r="O2084" s="29">
        <v>0</v>
      </c>
      <c r="P2084" s="29">
        <v>0</v>
      </c>
      <c r="Q2084" s="29">
        <v>0</v>
      </c>
      <c r="R2084" s="29">
        <v>0</v>
      </c>
      <c r="S2084" s="29">
        <v>0</v>
      </c>
      <c r="T2084" s="29">
        <v>0</v>
      </c>
      <c r="U2084" s="29">
        <v>0</v>
      </c>
    </row>
    <row r="2085" spans="1:21" x14ac:dyDescent="0.2">
      <c r="A2085" s="1">
        <v>306</v>
      </c>
      <c r="B2085" s="1">
        <v>13061010</v>
      </c>
      <c r="C2085" s="1">
        <v>56665</v>
      </c>
      <c r="D2085" s="1">
        <v>560</v>
      </c>
      <c r="F2085" s="1">
        <v>56665</v>
      </c>
      <c r="G2085" s="1" t="s">
        <v>440</v>
      </c>
      <c r="H2085" s="29">
        <v>0</v>
      </c>
      <c r="I2085" s="29">
        <v>0</v>
      </c>
      <c r="J2085" s="29">
        <v>0</v>
      </c>
      <c r="K2085" s="29">
        <v>0</v>
      </c>
      <c r="L2085" s="29">
        <v>0</v>
      </c>
      <c r="M2085" s="29">
        <v>0</v>
      </c>
      <c r="N2085" s="29">
        <v>0</v>
      </c>
      <c r="O2085" s="29">
        <v>0</v>
      </c>
      <c r="P2085" s="29">
        <v>0</v>
      </c>
      <c r="Q2085" s="29">
        <v>0</v>
      </c>
      <c r="R2085" s="29">
        <v>0</v>
      </c>
      <c r="S2085" s="29">
        <v>0</v>
      </c>
      <c r="T2085" s="29">
        <v>0</v>
      </c>
      <c r="U2085" s="29">
        <v>0</v>
      </c>
    </row>
    <row r="2086" spans="1:21" x14ac:dyDescent="0.2">
      <c r="A2086" s="1">
        <v>306</v>
      </c>
      <c r="B2086" s="1">
        <v>13061010</v>
      </c>
      <c r="C2086" s="1">
        <v>56694</v>
      </c>
      <c r="D2086" s="1">
        <v>560</v>
      </c>
      <c r="F2086" s="1">
        <v>56694</v>
      </c>
      <c r="G2086" s="1" t="s">
        <v>45</v>
      </c>
      <c r="H2086" s="29">
        <v>0</v>
      </c>
      <c r="I2086" s="29">
        <v>0</v>
      </c>
      <c r="J2086" s="29">
        <v>0</v>
      </c>
      <c r="K2086" s="29">
        <v>0</v>
      </c>
      <c r="L2086" s="29">
        <v>0</v>
      </c>
      <c r="M2086" s="29">
        <v>0</v>
      </c>
      <c r="N2086" s="29">
        <v>0</v>
      </c>
      <c r="O2086" s="29">
        <v>0</v>
      </c>
      <c r="P2086" s="29">
        <v>0</v>
      </c>
      <c r="Q2086" s="29">
        <v>0</v>
      </c>
      <c r="R2086" s="29">
        <v>0</v>
      </c>
      <c r="S2086" s="29">
        <v>0</v>
      </c>
      <c r="T2086" s="29">
        <v>0</v>
      </c>
      <c r="U2086" s="29">
        <v>0</v>
      </c>
    </row>
    <row r="2087" spans="1:21" x14ac:dyDescent="0.2">
      <c r="A2087" s="1">
        <v>306</v>
      </c>
      <c r="B2087" s="1">
        <v>13061010</v>
      </c>
      <c r="C2087" s="1">
        <v>56699</v>
      </c>
      <c r="D2087" s="1">
        <v>560</v>
      </c>
      <c r="F2087" s="1">
        <v>56699</v>
      </c>
      <c r="G2087" s="1" t="s">
        <v>79</v>
      </c>
      <c r="H2087" s="29">
        <v>0</v>
      </c>
      <c r="I2087" s="29">
        <v>0</v>
      </c>
      <c r="J2087" s="29">
        <v>0</v>
      </c>
      <c r="K2087" s="29">
        <v>0</v>
      </c>
      <c r="L2087" s="29">
        <v>0</v>
      </c>
      <c r="M2087" s="29">
        <v>0</v>
      </c>
      <c r="N2087" s="29">
        <v>0</v>
      </c>
      <c r="O2087" s="29">
        <v>0</v>
      </c>
      <c r="P2087" s="29">
        <v>0</v>
      </c>
      <c r="Q2087" s="29">
        <v>0</v>
      </c>
      <c r="R2087" s="29">
        <v>0</v>
      </c>
      <c r="S2087" s="29">
        <v>0</v>
      </c>
      <c r="T2087" s="29">
        <v>0</v>
      </c>
      <c r="U2087" s="29">
        <v>0</v>
      </c>
    </row>
    <row r="2088" spans="1:21" ht="15" thickBot="1" x14ac:dyDescent="0.25">
      <c r="A2088" s="1" t="s">
        <v>47</v>
      </c>
      <c r="F2088" s="1"/>
      <c r="G2088" s="1"/>
    </row>
    <row r="2089" spans="1:21" ht="15" thickTop="1" x14ac:dyDescent="0.2">
      <c r="A2089" s="1" t="s">
        <v>47</v>
      </c>
      <c r="B2089" s="1">
        <v>13061010</v>
      </c>
      <c r="C2089" s="31"/>
      <c r="D2089" s="31"/>
      <c r="E2089" s="31" t="s">
        <v>441</v>
      </c>
      <c r="F2089" s="31"/>
      <c r="G2089" s="31"/>
      <c r="H2089" s="33">
        <f>SUM(H2065:H2088)</f>
        <v>0</v>
      </c>
      <c r="I2089" s="33">
        <f t="shared" ref="I2089:S2089" si="440">SUM(I2065:I2088)</f>
        <v>0</v>
      </c>
      <c r="J2089" s="33">
        <f t="shared" si="440"/>
        <v>0</v>
      </c>
      <c r="K2089" s="33">
        <f t="shared" si="440"/>
        <v>0</v>
      </c>
      <c r="L2089" s="33">
        <f t="shared" si="440"/>
        <v>0</v>
      </c>
      <c r="M2089" s="33">
        <f t="shared" si="440"/>
        <v>0</v>
      </c>
      <c r="N2089" s="33">
        <f t="shared" si="440"/>
        <v>0</v>
      </c>
      <c r="O2089" s="33">
        <f t="shared" si="440"/>
        <v>0</v>
      </c>
      <c r="P2089" s="33">
        <f t="shared" si="440"/>
        <v>0</v>
      </c>
      <c r="Q2089" s="33">
        <f t="shared" si="440"/>
        <v>0</v>
      </c>
      <c r="R2089" s="33">
        <f t="shared" si="440"/>
        <v>0</v>
      </c>
      <c r="S2089" s="33">
        <f t="shared" si="440"/>
        <v>0</v>
      </c>
      <c r="T2089" s="33">
        <f t="shared" ref="T2089" si="441">SUM(T2065:T2088)</f>
        <v>0</v>
      </c>
      <c r="U2089" s="33">
        <f t="shared" ref="U2089" si="442">SUM(U2065:U2088)</f>
        <v>0</v>
      </c>
    </row>
    <row r="2090" spans="1:21" x14ac:dyDescent="0.2">
      <c r="F2090" s="1"/>
      <c r="G2090" s="1"/>
    </row>
    <row r="2091" spans="1:21" x14ac:dyDescent="0.2">
      <c r="A2091" s="1" t="s">
        <v>47</v>
      </c>
      <c r="F2091" s="27" t="s">
        <v>442</v>
      </c>
      <c r="G2091" s="1"/>
    </row>
    <row r="2092" spans="1:21" x14ac:dyDescent="0.2">
      <c r="A2092" s="1">
        <v>306</v>
      </c>
      <c r="B2092" s="1">
        <v>13063270</v>
      </c>
      <c r="C2092" s="1">
        <v>55594</v>
      </c>
      <c r="D2092" s="1">
        <v>550</v>
      </c>
      <c r="E2092" s="1" t="s">
        <v>443</v>
      </c>
      <c r="F2092" s="1">
        <v>55594</v>
      </c>
      <c r="G2092" s="1" t="s">
        <v>104</v>
      </c>
      <c r="H2092" s="29">
        <v>0</v>
      </c>
      <c r="I2092" s="29">
        <v>0</v>
      </c>
      <c r="J2092" s="29">
        <v>0</v>
      </c>
      <c r="K2092" s="29">
        <v>0</v>
      </c>
      <c r="L2092" s="29">
        <v>0</v>
      </c>
      <c r="M2092" s="29">
        <v>0</v>
      </c>
      <c r="N2092" s="29">
        <v>0</v>
      </c>
      <c r="O2092" s="29">
        <v>0</v>
      </c>
      <c r="P2092" s="29">
        <v>0</v>
      </c>
      <c r="Q2092" s="29">
        <v>0</v>
      </c>
      <c r="R2092" s="29">
        <v>0</v>
      </c>
      <c r="S2092" s="29">
        <v>0</v>
      </c>
      <c r="T2092" s="29">
        <v>0</v>
      </c>
      <c r="U2092" s="29">
        <v>0</v>
      </c>
    </row>
    <row r="2093" spans="1:21" x14ac:dyDescent="0.2">
      <c r="A2093" s="1">
        <v>306</v>
      </c>
      <c r="B2093" s="1">
        <v>13063270</v>
      </c>
      <c r="C2093" s="1">
        <v>56687</v>
      </c>
      <c r="D2093" s="1">
        <v>560</v>
      </c>
      <c r="F2093" s="1">
        <v>56687</v>
      </c>
      <c r="G2093" s="1" t="s">
        <v>444</v>
      </c>
      <c r="H2093" s="29">
        <v>0</v>
      </c>
      <c r="I2093" s="29">
        <v>0</v>
      </c>
      <c r="J2093" s="29">
        <v>0</v>
      </c>
      <c r="K2093" s="29">
        <v>0</v>
      </c>
      <c r="L2093" s="29">
        <v>0</v>
      </c>
      <c r="M2093" s="29">
        <v>0</v>
      </c>
      <c r="N2093" s="29">
        <v>0</v>
      </c>
      <c r="O2093" s="29">
        <v>0</v>
      </c>
      <c r="P2093" s="29">
        <v>0</v>
      </c>
      <c r="Q2093" s="29">
        <v>0</v>
      </c>
      <c r="R2093" s="29">
        <v>0</v>
      </c>
      <c r="S2093" s="29">
        <v>0</v>
      </c>
      <c r="T2093" s="29">
        <v>0</v>
      </c>
      <c r="U2093" s="29">
        <v>0</v>
      </c>
    </row>
    <row r="2094" spans="1:21" x14ac:dyDescent="0.2">
      <c r="A2094" s="1">
        <v>306</v>
      </c>
      <c r="B2094" s="1">
        <v>13063270</v>
      </c>
      <c r="C2094" s="1">
        <v>56688</v>
      </c>
      <c r="D2094" s="1">
        <v>560</v>
      </c>
      <c r="F2094" s="1">
        <v>56688</v>
      </c>
      <c r="G2094" s="1" t="s">
        <v>445</v>
      </c>
      <c r="H2094" s="29">
        <v>0</v>
      </c>
      <c r="I2094" s="29">
        <v>0</v>
      </c>
      <c r="J2094" s="29">
        <v>0</v>
      </c>
      <c r="K2094" s="29">
        <v>0</v>
      </c>
      <c r="L2094" s="29">
        <v>0</v>
      </c>
      <c r="M2094" s="29">
        <v>0</v>
      </c>
      <c r="N2094" s="29">
        <v>0</v>
      </c>
      <c r="O2094" s="29">
        <v>0</v>
      </c>
      <c r="P2094" s="29">
        <v>0</v>
      </c>
      <c r="Q2094" s="29">
        <v>0</v>
      </c>
      <c r="R2094" s="29">
        <v>0</v>
      </c>
      <c r="S2094" s="29">
        <v>0</v>
      </c>
      <c r="T2094" s="29">
        <v>0</v>
      </c>
      <c r="U2094" s="29">
        <v>0</v>
      </c>
    </row>
    <row r="2095" spans="1:21" x14ac:dyDescent="0.2">
      <c r="A2095" s="1">
        <v>306</v>
      </c>
      <c r="B2095" s="1">
        <v>13063270</v>
      </c>
      <c r="C2095" s="1">
        <v>56689</v>
      </c>
      <c r="D2095" s="1">
        <v>560</v>
      </c>
      <c r="F2095" s="1">
        <v>56689</v>
      </c>
      <c r="G2095" s="1" t="s">
        <v>427</v>
      </c>
      <c r="H2095" s="29">
        <v>0</v>
      </c>
      <c r="I2095" s="29">
        <v>0</v>
      </c>
      <c r="J2095" s="29">
        <v>0</v>
      </c>
      <c r="K2095" s="29">
        <v>0</v>
      </c>
      <c r="L2095" s="29">
        <v>0</v>
      </c>
      <c r="M2095" s="29">
        <v>0</v>
      </c>
      <c r="N2095" s="29">
        <v>0</v>
      </c>
      <c r="O2095" s="29">
        <v>0</v>
      </c>
      <c r="P2095" s="29">
        <v>0</v>
      </c>
      <c r="Q2095" s="29">
        <v>0</v>
      </c>
      <c r="R2095" s="29">
        <v>0</v>
      </c>
      <c r="S2095" s="29">
        <v>0</v>
      </c>
      <c r="T2095" s="29">
        <v>0</v>
      </c>
      <c r="U2095" s="29">
        <v>0</v>
      </c>
    </row>
    <row r="2096" spans="1:21" x14ac:dyDescent="0.2">
      <c r="A2096" s="1">
        <v>306</v>
      </c>
      <c r="B2096" s="1">
        <v>13063270</v>
      </c>
      <c r="C2096" s="1">
        <v>56692</v>
      </c>
      <c r="D2096" s="1">
        <v>560</v>
      </c>
      <c r="F2096" s="1">
        <v>56692</v>
      </c>
      <c r="G2096" s="1" t="s">
        <v>446</v>
      </c>
      <c r="H2096" s="29">
        <v>0</v>
      </c>
      <c r="I2096" s="29">
        <v>0</v>
      </c>
      <c r="J2096" s="29">
        <v>0</v>
      </c>
      <c r="K2096" s="29">
        <v>0</v>
      </c>
      <c r="L2096" s="29">
        <v>0</v>
      </c>
      <c r="M2096" s="29">
        <v>0</v>
      </c>
      <c r="N2096" s="29">
        <v>0</v>
      </c>
      <c r="O2096" s="29">
        <v>0</v>
      </c>
      <c r="P2096" s="29">
        <v>0</v>
      </c>
      <c r="Q2096" s="29">
        <v>0</v>
      </c>
      <c r="R2096" s="29">
        <v>0</v>
      </c>
      <c r="S2096" s="29">
        <v>0</v>
      </c>
      <c r="T2096" s="29">
        <v>0</v>
      </c>
      <c r="U2096" s="29">
        <v>0</v>
      </c>
    </row>
    <row r="2097" spans="1:21" x14ac:dyDescent="0.2">
      <c r="A2097" s="1">
        <v>306</v>
      </c>
      <c r="B2097" s="1">
        <v>13063270</v>
      </c>
      <c r="C2097" s="1">
        <v>56693</v>
      </c>
      <c r="D2097" s="1">
        <v>560</v>
      </c>
      <c r="F2097" s="1">
        <v>56693</v>
      </c>
      <c r="G2097" s="1" t="s">
        <v>137</v>
      </c>
      <c r="H2097" s="29">
        <v>0</v>
      </c>
      <c r="I2097" s="29">
        <v>0</v>
      </c>
      <c r="J2097" s="29">
        <v>0</v>
      </c>
      <c r="K2097" s="29">
        <v>0</v>
      </c>
      <c r="L2097" s="29">
        <v>0</v>
      </c>
      <c r="M2097" s="29">
        <v>0</v>
      </c>
      <c r="N2097" s="29">
        <v>0</v>
      </c>
      <c r="O2097" s="29">
        <v>0</v>
      </c>
      <c r="P2097" s="29">
        <v>0</v>
      </c>
      <c r="Q2097" s="29">
        <v>0</v>
      </c>
      <c r="R2097" s="29">
        <v>0</v>
      </c>
      <c r="S2097" s="29">
        <v>0</v>
      </c>
      <c r="T2097" s="29">
        <v>0</v>
      </c>
      <c r="U2097" s="29">
        <v>0</v>
      </c>
    </row>
    <row r="2098" spans="1:21" ht="15" thickBot="1" x14ac:dyDescent="0.25">
      <c r="A2098" s="1" t="s">
        <v>47</v>
      </c>
      <c r="F2098" s="1"/>
      <c r="G2098" s="1"/>
    </row>
    <row r="2099" spans="1:21" ht="15" thickTop="1" x14ac:dyDescent="0.2">
      <c r="A2099" s="1" t="s">
        <v>47</v>
      </c>
      <c r="B2099" s="1">
        <v>13063270</v>
      </c>
      <c r="C2099" s="31"/>
      <c r="D2099" s="31"/>
      <c r="E2099" s="31" t="s">
        <v>447</v>
      </c>
      <c r="F2099" s="31" t="s">
        <v>448</v>
      </c>
      <c r="G2099" s="31"/>
      <c r="H2099" s="33">
        <f>SUM(H2092:H2098)</f>
        <v>0</v>
      </c>
      <c r="I2099" s="33">
        <f t="shared" ref="I2099:S2099" si="443">SUM(I2092:I2098)</f>
        <v>0</v>
      </c>
      <c r="J2099" s="33">
        <f t="shared" si="443"/>
        <v>0</v>
      </c>
      <c r="K2099" s="33">
        <f t="shared" si="443"/>
        <v>0</v>
      </c>
      <c r="L2099" s="33">
        <f t="shared" si="443"/>
        <v>0</v>
      </c>
      <c r="M2099" s="33">
        <f t="shared" si="443"/>
        <v>0</v>
      </c>
      <c r="N2099" s="33">
        <f t="shared" si="443"/>
        <v>0</v>
      </c>
      <c r="O2099" s="33">
        <f t="shared" si="443"/>
        <v>0</v>
      </c>
      <c r="P2099" s="33">
        <f t="shared" si="443"/>
        <v>0</v>
      </c>
      <c r="Q2099" s="33">
        <f t="shared" si="443"/>
        <v>0</v>
      </c>
      <c r="R2099" s="33">
        <f t="shared" si="443"/>
        <v>0</v>
      </c>
      <c r="S2099" s="33">
        <f t="shared" si="443"/>
        <v>0</v>
      </c>
      <c r="T2099" s="33">
        <f t="shared" ref="T2099" si="444">SUM(T2092:T2098)</f>
        <v>0</v>
      </c>
      <c r="U2099" s="33">
        <f t="shared" ref="U2099" si="445">SUM(U2092:U2098)</f>
        <v>0</v>
      </c>
    </row>
    <row r="2100" spans="1:21" x14ac:dyDescent="0.2">
      <c r="F2100" s="1"/>
      <c r="G2100" s="1"/>
    </row>
    <row r="2101" spans="1:21" x14ac:dyDescent="0.2">
      <c r="A2101" s="1" t="s">
        <v>47</v>
      </c>
      <c r="F2101" s="27" t="s">
        <v>449</v>
      </c>
      <c r="G2101" s="1"/>
    </row>
    <row r="2102" spans="1:21" x14ac:dyDescent="0.2">
      <c r="A2102" s="1">
        <v>306</v>
      </c>
      <c r="B2102" s="1">
        <v>13063280</v>
      </c>
      <c r="C2102" s="1">
        <v>56634</v>
      </c>
      <c r="D2102" s="1">
        <v>560</v>
      </c>
      <c r="E2102" s="1" t="s">
        <v>450</v>
      </c>
      <c r="F2102" s="1">
        <v>56634</v>
      </c>
      <c r="G2102" s="1" t="s">
        <v>439</v>
      </c>
      <c r="H2102" s="29">
        <v>0</v>
      </c>
      <c r="I2102" s="29">
        <v>0</v>
      </c>
      <c r="J2102" s="29">
        <v>0</v>
      </c>
      <c r="K2102" s="29">
        <v>0</v>
      </c>
      <c r="L2102" s="29">
        <v>0</v>
      </c>
      <c r="M2102" s="29">
        <v>0</v>
      </c>
      <c r="N2102" s="29">
        <v>0</v>
      </c>
      <c r="O2102" s="29">
        <v>0</v>
      </c>
      <c r="P2102" s="29">
        <v>0</v>
      </c>
      <c r="Q2102" s="29">
        <v>0</v>
      </c>
      <c r="R2102" s="29">
        <v>0</v>
      </c>
      <c r="S2102" s="29">
        <v>0</v>
      </c>
      <c r="T2102" s="29">
        <v>0</v>
      </c>
      <c r="U2102" s="29">
        <v>0</v>
      </c>
    </row>
    <row r="2103" spans="1:21" x14ac:dyDescent="0.2">
      <c r="A2103" s="1">
        <v>306</v>
      </c>
      <c r="B2103" s="1">
        <v>13063280</v>
      </c>
      <c r="C2103" s="1">
        <v>56652</v>
      </c>
      <c r="D2103" s="1">
        <v>560</v>
      </c>
      <c r="F2103" s="1">
        <v>56652</v>
      </c>
      <c r="G2103" s="1" t="s">
        <v>119</v>
      </c>
      <c r="H2103" s="29">
        <v>0</v>
      </c>
      <c r="I2103" s="29">
        <v>0</v>
      </c>
      <c r="J2103" s="29">
        <v>0</v>
      </c>
      <c r="K2103" s="29">
        <v>0</v>
      </c>
      <c r="L2103" s="29">
        <v>0</v>
      </c>
      <c r="M2103" s="29">
        <v>0</v>
      </c>
      <c r="N2103" s="29">
        <v>0</v>
      </c>
      <c r="O2103" s="29">
        <v>0</v>
      </c>
      <c r="P2103" s="29">
        <v>0</v>
      </c>
      <c r="Q2103" s="29">
        <v>0</v>
      </c>
      <c r="R2103" s="29">
        <v>0</v>
      </c>
      <c r="S2103" s="29">
        <v>0</v>
      </c>
      <c r="T2103" s="29">
        <v>0</v>
      </c>
      <c r="U2103" s="29">
        <v>0</v>
      </c>
    </row>
    <row r="2104" spans="1:21" x14ac:dyDescent="0.2">
      <c r="A2104" s="1">
        <v>306</v>
      </c>
      <c r="B2104" s="1">
        <v>13063280</v>
      </c>
      <c r="C2104" s="1">
        <v>56694</v>
      </c>
      <c r="D2104" s="1">
        <v>560</v>
      </c>
      <c r="F2104" s="1">
        <v>56694</v>
      </c>
      <c r="G2104" s="1" t="s">
        <v>45</v>
      </c>
      <c r="H2104" s="29">
        <v>0</v>
      </c>
      <c r="I2104" s="29">
        <v>0</v>
      </c>
      <c r="J2104" s="29">
        <v>0</v>
      </c>
      <c r="K2104" s="29">
        <v>0</v>
      </c>
      <c r="L2104" s="29">
        <v>0</v>
      </c>
      <c r="M2104" s="29">
        <v>0</v>
      </c>
      <c r="N2104" s="29">
        <v>0</v>
      </c>
      <c r="O2104" s="29">
        <v>0</v>
      </c>
      <c r="P2104" s="29">
        <v>0</v>
      </c>
      <c r="Q2104" s="29">
        <v>0</v>
      </c>
      <c r="R2104" s="29">
        <v>0</v>
      </c>
      <c r="S2104" s="29">
        <v>0</v>
      </c>
      <c r="T2104" s="29">
        <v>0</v>
      </c>
      <c r="U2104" s="29">
        <v>0</v>
      </c>
    </row>
    <row r="2105" spans="1:21" ht="15" thickBot="1" x14ac:dyDescent="0.25">
      <c r="A2105" s="1" t="s">
        <v>47</v>
      </c>
      <c r="F2105" s="1"/>
      <c r="G2105" s="1"/>
    </row>
    <row r="2106" spans="1:21" ht="15" thickTop="1" x14ac:dyDescent="0.2">
      <c r="A2106" s="1" t="s">
        <v>47</v>
      </c>
      <c r="B2106" s="1">
        <v>13063280</v>
      </c>
      <c r="C2106" s="31"/>
      <c r="D2106" s="31"/>
      <c r="E2106" s="31" t="s">
        <v>451</v>
      </c>
      <c r="F2106" s="31" t="s">
        <v>452</v>
      </c>
      <c r="G2106" s="31"/>
      <c r="H2106" s="33">
        <f>SUM(H2102:H2105)</f>
        <v>0</v>
      </c>
      <c r="I2106" s="33">
        <f t="shared" ref="I2106:S2106" si="446">SUM(I2102:I2105)</f>
        <v>0</v>
      </c>
      <c r="J2106" s="33">
        <f t="shared" si="446"/>
        <v>0</v>
      </c>
      <c r="K2106" s="33">
        <f t="shared" si="446"/>
        <v>0</v>
      </c>
      <c r="L2106" s="33">
        <f t="shared" si="446"/>
        <v>0</v>
      </c>
      <c r="M2106" s="33">
        <f t="shared" si="446"/>
        <v>0</v>
      </c>
      <c r="N2106" s="33">
        <f t="shared" si="446"/>
        <v>0</v>
      </c>
      <c r="O2106" s="33">
        <f t="shared" si="446"/>
        <v>0</v>
      </c>
      <c r="P2106" s="33">
        <f t="shared" si="446"/>
        <v>0</v>
      </c>
      <c r="Q2106" s="33">
        <f t="shared" si="446"/>
        <v>0</v>
      </c>
      <c r="R2106" s="33">
        <f t="shared" si="446"/>
        <v>0</v>
      </c>
      <c r="S2106" s="33">
        <f t="shared" si="446"/>
        <v>0</v>
      </c>
      <c r="T2106" s="33">
        <f t="shared" ref="T2106" si="447">SUM(T2102:T2105)</f>
        <v>0</v>
      </c>
      <c r="U2106" s="33">
        <f t="shared" ref="U2106" si="448">SUM(U2102:U2105)</f>
        <v>0</v>
      </c>
    </row>
    <row r="2107" spans="1:21" x14ac:dyDescent="0.2">
      <c r="F2107" s="1"/>
      <c r="G2107" s="1"/>
    </row>
    <row r="2108" spans="1:21" x14ac:dyDescent="0.2">
      <c r="A2108" s="1" t="s">
        <v>47</v>
      </c>
      <c r="F2108" s="27" t="s">
        <v>453</v>
      </c>
      <c r="G2108" s="1"/>
    </row>
    <row r="2109" spans="1:21" x14ac:dyDescent="0.2">
      <c r="A2109" s="1">
        <v>306</v>
      </c>
      <c r="B2109" s="1">
        <v>13063290</v>
      </c>
      <c r="C2109" s="1">
        <v>56634</v>
      </c>
      <c r="D2109" s="1">
        <v>560</v>
      </c>
      <c r="E2109" s="1" t="s">
        <v>454</v>
      </c>
      <c r="F2109" s="1">
        <v>56634</v>
      </c>
      <c r="G2109" s="1" t="s">
        <v>439</v>
      </c>
      <c r="H2109" s="29">
        <v>0</v>
      </c>
      <c r="I2109" s="29">
        <v>0</v>
      </c>
      <c r="J2109" s="29">
        <v>0</v>
      </c>
      <c r="K2109" s="29">
        <v>0</v>
      </c>
      <c r="L2109" s="29">
        <v>0</v>
      </c>
      <c r="M2109" s="29">
        <v>0</v>
      </c>
      <c r="N2109" s="29">
        <v>0</v>
      </c>
      <c r="O2109" s="29">
        <v>0</v>
      </c>
      <c r="P2109" s="29">
        <v>0</v>
      </c>
      <c r="Q2109" s="29">
        <v>0</v>
      </c>
      <c r="R2109" s="29">
        <v>0</v>
      </c>
      <c r="S2109" s="29">
        <v>0</v>
      </c>
      <c r="T2109" s="29">
        <v>0</v>
      </c>
      <c r="U2109" s="29">
        <v>0</v>
      </c>
    </row>
    <row r="2110" spans="1:21" ht="15" thickBot="1" x14ac:dyDescent="0.25">
      <c r="A2110" s="1" t="s">
        <v>47</v>
      </c>
      <c r="F2110" s="1"/>
      <c r="G2110" s="1"/>
    </row>
    <row r="2111" spans="1:21" ht="15" thickTop="1" x14ac:dyDescent="0.2">
      <c r="A2111" s="1" t="s">
        <v>47</v>
      </c>
      <c r="B2111" s="1">
        <v>13063290</v>
      </c>
      <c r="C2111" s="31"/>
      <c r="D2111" s="31"/>
      <c r="E2111" s="31" t="s">
        <v>455</v>
      </c>
      <c r="F2111" s="31" t="s">
        <v>456</v>
      </c>
      <c r="G2111" s="31"/>
      <c r="H2111" s="33">
        <f>SUM(H2109:H2110)</f>
        <v>0</v>
      </c>
      <c r="I2111" s="33">
        <f t="shared" ref="I2111:S2111" si="449">SUM(I2109:I2110)</f>
        <v>0</v>
      </c>
      <c r="J2111" s="33">
        <f t="shared" si="449"/>
        <v>0</v>
      </c>
      <c r="K2111" s="33">
        <f t="shared" si="449"/>
        <v>0</v>
      </c>
      <c r="L2111" s="33">
        <f t="shared" si="449"/>
        <v>0</v>
      </c>
      <c r="M2111" s="33">
        <f t="shared" si="449"/>
        <v>0</v>
      </c>
      <c r="N2111" s="33">
        <f t="shared" si="449"/>
        <v>0</v>
      </c>
      <c r="O2111" s="33">
        <f t="shared" si="449"/>
        <v>0</v>
      </c>
      <c r="P2111" s="33">
        <f t="shared" si="449"/>
        <v>0</v>
      </c>
      <c r="Q2111" s="33">
        <f t="shared" si="449"/>
        <v>0</v>
      </c>
      <c r="R2111" s="33">
        <f t="shared" si="449"/>
        <v>0</v>
      </c>
      <c r="S2111" s="33">
        <f t="shared" si="449"/>
        <v>0</v>
      </c>
      <c r="T2111" s="33">
        <f t="shared" ref="T2111" si="450">SUM(T2109:T2110)</f>
        <v>0</v>
      </c>
      <c r="U2111" s="33">
        <f t="shared" ref="U2111" si="451">SUM(U2109:U2110)</f>
        <v>0</v>
      </c>
    </row>
    <row r="2112" spans="1:21" x14ac:dyDescent="0.2">
      <c r="A2112" s="1" t="s">
        <v>47</v>
      </c>
      <c r="F2112" s="1"/>
      <c r="G2112" s="1"/>
    </row>
    <row r="2113" spans="1:21" x14ac:dyDescent="0.2">
      <c r="A2113" s="1" t="s">
        <v>457</v>
      </c>
      <c r="F2113" s="1"/>
      <c r="G2113" s="1"/>
      <c r="H2113" s="29">
        <v>0</v>
      </c>
      <c r="I2113" s="29">
        <v>0</v>
      </c>
      <c r="J2113" s="29">
        <v>0</v>
      </c>
      <c r="K2113" s="29">
        <v>0</v>
      </c>
      <c r="L2113" s="29">
        <v>0</v>
      </c>
      <c r="M2113" s="29">
        <v>0</v>
      </c>
      <c r="N2113" s="29">
        <v>0</v>
      </c>
      <c r="O2113" s="29">
        <v>0</v>
      </c>
      <c r="P2113" s="29">
        <v>0</v>
      </c>
      <c r="Q2113" s="29">
        <v>0</v>
      </c>
      <c r="R2113" s="29">
        <v>0</v>
      </c>
    </row>
    <row r="2114" spans="1:21" x14ac:dyDescent="0.2">
      <c r="F2114" s="27" t="s">
        <v>51</v>
      </c>
      <c r="G2114" s="1"/>
    </row>
    <row r="2115" spans="1:21" x14ac:dyDescent="0.2">
      <c r="A2115" s="1" t="s">
        <v>47</v>
      </c>
      <c r="F2115" s="1">
        <v>500</v>
      </c>
      <c r="G2115" s="1" t="s">
        <v>53</v>
      </c>
      <c r="H2115" s="29">
        <f t="shared" ref="H2115:U2124" si="452">SUMIF($D$2065:$D$2111,$F2115,H$2065:H$2111)</f>
        <v>0</v>
      </c>
      <c r="I2115" s="29">
        <f t="shared" si="452"/>
        <v>0</v>
      </c>
      <c r="J2115" s="29">
        <f t="shared" si="452"/>
        <v>0</v>
      </c>
      <c r="K2115" s="29">
        <f t="shared" si="452"/>
        <v>0</v>
      </c>
      <c r="L2115" s="29">
        <f t="shared" si="452"/>
        <v>0</v>
      </c>
      <c r="M2115" s="29">
        <f t="shared" si="452"/>
        <v>0</v>
      </c>
      <c r="N2115" s="29">
        <f t="shared" si="452"/>
        <v>0</v>
      </c>
      <c r="O2115" s="29">
        <f t="shared" si="452"/>
        <v>0</v>
      </c>
      <c r="P2115" s="29">
        <f t="shared" si="452"/>
        <v>0</v>
      </c>
      <c r="Q2115" s="29">
        <f t="shared" si="452"/>
        <v>0</v>
      </c>
      <c r="R2115" s="29">
        <f t="shared" si="452"/>
        <v>0</v>
      </c>
      <c r="S2115" s="29">
        <f t="shared" si="452"/>
        <v>0</v>
      </c>
      <c r="T2115" s="29">
        <f t="shared" si="452"/>
        <v>0</v>
      </c>
      <c r="U2115" s="29">
        <f t="shared" si="452"/>
        <v>0</v>
      </c>
    </row>
    <row r="2116" spans="1:21" x14ac:dyDescent="0.2">
      <c r="A2116" s="1" t="s">
        <v>47</v>
      </c>
      <c r="F2116" s="1">
        <v>501</v>
      </c>
      <c r="G2116" s="1" t="s">
        <v>30</v>
      </c>
      <c r="H2116" s="29">
        <f t="shared" si="452"/>
        <v>0</v>
      </c>
      <c r="I2116" s="29">
        <f t="shared" si="452"/>
        <v>0</v>
      </c>
      <c r="J2116" s="29">
        <f t="shared" si="452"/>
        <v>0</v>
      </c>
      <c r="K2116" s="29">
        <f t="shared" si="452"/>
        <v>0</v>
      </c>
      <c r="L2116" s="29">
        <f t="shared" si="452"/>
        <v>0</v>
      </c>
      <c r="M2116" s="29">
        <f t="shared" si="452"/>
        <v>0</v>
      </c>
      <c r="N2116" s="29">
        <f t="shared" si="452"/>
        <v>0</v>
      </c>
      <c r="O2116" s="29">
        <f t="shared" si="452"/>
        <v>0</v>
      </c>
      <c r="P2116" s="29">
        <f t="shared" si="452"/>
        <v>0</v>
      </c>
      <c r="Q2116" s="29">
        <f t="shared" si="452"/>
        <v>0</v>
      </c>
      <c r="R2116" s="29">
        <f t="shared" si="452"/>
        <v>0</v>
      </c>
      <c r="S2116" s="29">
        <f t="shared" si="452"/>
        <v>0</v>
      </c>
      <c r="T2116" s="29">
        <f t="shared" si="452"/>
        <v>0</v>
      </c>
      <c r="U2116" s="29">
        <f t="shared" si="452"/>
        <v>0</v>
      </c>
    </row>
    <row r="2117" spans="1:21" x14ac:dyDescent="0.2">
      <c r="A2117" s="1" t="s">
        <v>47</v>
      </c>
      <c r="F2117" s="1">
        <v>502</v>
      </c>
      <c r="G2117" s="1" t="s">
        <v>56</v>
      </c>
      <c r="H2117" s="29">
        <f t="shared" si="452"/>
        <v>0</v>
      </c>
      <c r="I2117" s="29">
        <f t="shared" si="452"/>
        <v>0</v>
      </c>
      <c r="J2117" s="29">
        <f t="shared" si="452"/>
        <v>0</v>
      </c>
      <c r="K2117" s="29">
        <f t="shared" si="452"/>
        <v>0</v>
      </c>
      <c r="L2117" s="29">
        <f t="shared" si="452"/>
        <v>0</v>
      </c>
      <c r="M2117" s="29">
        <f t="shared" si="452"/>
        <v>0</v>
      </c>
      <c r="N2117" s="29">
        <f t="shared" si="452"/>
        <v>0</v>
      </c>
      <c r="O2117" s="29">
        <f t="shared" si="452"/>
        <v>0</v>
      </c>
      <c r="P2117" s="29">
        <f t="shared" si="452"/>
        <v>0</v>
      </c>
      <c r="Q2117" s="29">
        <f t="shared" si="452"/>
        <v>0</v>
      </c>
      <c r="R2117" s="29">
        <f t="shared" si="452"/>
        <v>0</v>
      </c>
      <c r="S2117" s="29">
        <f t="shared" si="452"/>
        <v>0</v>
      </c>
      <c r="T2117" s="29">
        <f t="shared" si="452"/>
        <v>0</v>
      </c>
      <c r="U2117" s="29">
        <f t="shared" si="452"/>
        <v>0</v>
      </c>
    </row>
    <row r="2118" spans="1:21" x14ac:dyDescent="0.2">
      <c r="A2118" s="1" t="s">
        <v>47</v>
      </c>
      <c r="F2118" s="1">
        <v>520</v>
      </c>
      <c r="G2118" s="1" t="s">
        <v>57</v>
      </c>
      <c r="H2118" s="29">
        <f t="shared" si="452"/>
        <v>0</v>
      </c>
      <c r="I2118" s="29">
        <f t="shared" si="452"/>
        <v>0</v>
      </c>
      <c r="J2118" s="29">
        <f t="shared" si="452"/>
        <v>0</v>
      </c>
      <c r="K2118" s="29">
        <f t="shared" si="452"/>
        <v>0</v>
      </c>
      <c r="L2118" s="29">
        <f t="shared" si="452"/>
        <v>0</v>
      </c>
      <c r="M2118" s="29">
        <f t="shared" si="452"/>
        <v>0</v>
      </c>
      <c r="N2118" s="29">
        <f t="shared" si="452"/>
        <v>0</v>
      </c>
      <c r="O2118" s="29">
        <f t="shared" si="452"/>
        <v>0</v>
      </c>
      <c r="P2118" s="29">
        <f t="shared" si="452"/>
        <v>0</v>
      </c>
      <c r="Q2118" s="29">
        <f t="shared" si="452"/>
        <v>0</v>
      </c>
      <c r="R2118" s="29">
        <f t="shared" si="452"/>
        <v>0</v>
      </c>
      <c r="S2118" s="29">
        <f t="shared" si="452"/>
        <v>0</v>
      </c>
      <c r="T2118" s="29">
        <f t="shared" si="452"/>
        <v>0</v>
      </c>
      <c r="U2118" s="29">
        <f t="shared" si="452"/>
        <v>0</v>
      </c>
    </row>
    <row r="2119" spans="1:21" x14ac:dyDescent="0.2">
      <c r="A2119" s="1" t="s">
        <v>47</v>
      </c>
      <c r="F2119" s="1">
        <v>530</v>
      </c>
      <c r="G2119" s="1" t="s">
        <v>58</v>
      </c>
      <c r="H2119" s="29">
        <f t="shared" si="452"/>
        <v>0</v>
      </c>
      <c r="I2119" s="29">
        <f t="shared" si="452"/>
        <v>0</v>
      </c>
      <c r="J2119" s="29">
        <f t="shared" si="452"/>
        <v>0</v>
      </c>
      <c r="K2119" s="29">
        <f t="shared" si="452"/>
        <v>0</v>
      </c>
      <c r="L2119" s="29">
        <f t="shared" si="452"/>
        <v>0</v>
      </c>
      <c r="M2119" s="29">
        <f t="shared" si="452"/>
        <v>0</v>
      </c>
      <c r="N2119" s="29">
        <f t="shared" si="452"/>
        <v>0</v>
      </c>
      <c r="O2119" s="29">
        <f t="shared" si="452"/>
        <v>0</v>
      </c>
      <c r="P2119" s="29">
        <f t="shared" si="452"/>
        <v>0</v>
      </c>
      <c r="Q2119" s="29">
        <f t="shared" si="452"/>
        <v>0</v>
      </c>
      <c r="R2119" s="29">
        <f t="shared" si="452"/>
        <v>0</v>
      </c>
      <c r="S2119" s="29">
        <f t="shared" si="452"/>
        <v>0</v>
      </c>
      <c r="T2119" s="29">
        <f t="shared" si="452"/>
        <v>0</v>
      </c>
      <c r="U2119" s="29">
        <f t="shared" si="452"/>
        <v>0</v>
      </c>
    </row>
    <row r="2120" spans="1:21" x14ac:dyDescent="0.2">
      <c r="A2120" s="1" t="s">
        <v>47</v>
      </c>
      <c r="F2120" s="1">
        <v>540</v>
      </c>
      <c r="G2120" s="1" t="s">
        <v>59</v>
      </c>
      <c r="H2120" s="29">
        <f t="shared" si="452"/>
        <v>0</v>
      </c>
      <c r="I2120" s="29">
        <f t="shared" si="452"/>
        <v>0</v>
      </c>
      <c r="J2120" s="29">
        <f t="shared" si="452"/>
        <v>0</v>
      </c>
      <c r="K2120" s="29">
        <f t="shared" si="452"/>
        <v>0</v>
      </c>
      <c r="L2120" s="29">
        <f t="shared" si="452"/>
        <v>0</v>
      </c>
      <c r="M2120" s="29">
        <f t="shared" si="452"/>
        <v>0</v>
      </c>
      <c r="N2120" s="29">
        <f t="shared" si="452"/>
        <v>0</v>
      </c>
      <c r="O2120" s="29">
        <f t="shared" si="452"/>
        <v>0</v>
      </c>
      <c r="P2120" s="29">
        <f t="shared" si="452"/>
        <v>0</v>
      </c>
      <c r="Q2120" s="29">
        <f t="shared" si="452"/>
        <v>0</v>
      </c>
      <c r="R2120" s="29">
        <f t="shared" si="452"/>
        <v>0</v>
      </c>
      <c r="S2120" s="29">
        <f t="shared" si="452"/>
        <v>0</v>
      </c>
      <c r="T2120" s="29">
        <f t="shared" si="452"/>
        <v>0</v>
      </c>
      <c r="U2120" s="29">
        <f t="shared" si="452"/>
        <v>0</v>
      </c>
    </row>
    <row r="2121" spans="1:21" x14ac:dyDescent="0.2">
      <c r="A2121" s="1" t="s">
        <v>47</v>
      </c>
      <c r="F2121" s="1">
        <v>550</v>
      </c>
      <c r="G2121" s="1" t="s">
        <v>60</v>
      </c>
      <c r="H2121" s="29">
        <f t="shared" si="452"/>
        <v>0</v>
      </c>
      <c r="I2121" s="29">
        <f t="shared" si="452"/>
        <v>0</v>
      </c>
      <c r="J2121" s="29">
        <f t="shared" si="452"/>
        <v>0</v>
      </c>
      <c r="K2121" s="29">
        <f t="shared" si="452"/>
        <v>0</v>
      </c>
      <c r="L2121" s="29">
        <f t="shared" si="452"/>
        <v>0</v>
      </c>
      <c r="M2121" s="29">
        <f t="shared" si="452"/>
        <v>0</v>
      </c>
      <c r="N2121" s="29">
        <f t="shared" si="452"/>
        <v>0</v>
      </c>
      <c r="O2121" s="29">
        <f t="shared" si="452"/>
        <v>0</v>
      </c>
      <c r="P2121" s="29">
        <f t="shared" si="452"/>
        <v>0</v>
      </c>
      <c r="Q2121" s="29">
        <f t="shared" si="452"/>
        <v>0</v>
      </c>
      <c r="R2121" s="29">
        <f t="shared" si="452"/>
        <v>0</v>
      </c>
      <c r="S2121" s="29">
        <f t="shared" si="452"/>
        <v>0</v>
      </c>
      <c r="T2121" s="29">
        <f t="shared" si="452"/>
        <v>0</v>
      </c>
      <c r="U2121" s="29">
        <f t="shared" si="452"/>
        <v>0</v>
      </c>
    </row>
    <row r="2122" spans="1:21" x14ac:dyDescent="0.2">
      <c r="A2122" s="1" t="s">
        <v>47</v>
      </c>
      <c r="F2122" s="1">
        <v>560</v>
      </c>
      <c r="G2122" s="1" t="s">
        <v>61</v>
      </c>
      <c r="H2122" s="29">
        <f t="shared" si="452"/>
        <v>0</v>
      </c>
      <c r="I2122" s="29">
        <f t="shared" si="452"/>
        <v>0</v>
      </c>
      <c r="J2122" s="29">
        <f t="shared" si="452"/>
        <v>0</v>
      </c>
      <c r="K2122" s="29">
        <f t="shared" si="452"/>
        <v>0</v>
      </c>
      <c r="L2122" s="29">
        <f t="shared" si="452"/>
        <v>0</v>
      </c>
      <c r="M2122" s="29">
        <f t="shared" si="452"/>
        <v>0</v>
      </c>
      <c r="N2122" s="29">
        <f t="shared" si="452"/>
        <v>0</v>
      </c>
      <c r="O2122" s="29">
        <f t="shared" si="452"/>
        <v>0</v>
      </c>
      <c r="P2122" s="29">
        <f t="shared" si="452"/>
        <v>0</v>
      </c>
      <c r="Q2122" s="29">
        <f t="shared" si="452"/>
        <v>0</v>
      </c>
      <c r="R2122" s="29">
        <f t="shared" si="452"/>
        <v>0</v>
      </c>
      <c r="S2122" s="29">
        <f t="shared" si="452"/>
        <v>0</v>
      </c>
      <c r="T2122" s="29">
        <f t="shared" si="452"/>
        <v>0</v>
      </c>
      <c r="U2122" s="29">
        <f t="shared" si="452"/>
        <v>0</v>
      </c>
    </row>
    <row r="2123" spans="1:21" x14ac:dyDescent="0.2">
      <c r="A2123" s="1" t="s">
        <v>47</v>
      </c>
      <c r="F2123" s="1">
        <v>570</v>
      </c>
      <c r="G2123" s="1" t="s">
        <v>62</v>
      </c>
      <c r="H2123" s="29">
        <f t="shared" si="452"/>
        <v>0</v>
      </c>
      <c r="I2123" s="29">
        <f t="shared" si="452"/>
        <v>0</v>
      </c>
      <c r="J2123" s="29">
        <f t="shared" si="452"/>
        <v>0</v>
      </c>
      <c r="K2123" s="29">
        <f t="shared" si="452"/>
        <v>0</v>
      </c>
      <c r="L2123" s="29">
        <f t="shared" si="452"/>
        <v>0</v>
      </c>
      <c r="M2123" s="29">
        <f t="shared" si="452"/>
        <v>0</v>
      </c>
      <c r="N2123" s="29">
        <f t="shared" si="452"/>
        <v>0</v>
      </c>
      <c r="O2123" s="29">
        <f t="shared" si="452"/>
        <v>0</v>
      </c>
      <c r="P2123" s="29">
        <f t="shared" si="452"/>
        <v>0</v>
      </c>
      <c r="Q2123" s="29">
        <f t="shared" si="452"/>
        <v>0</v>
      </c>
      <c r="R2123" s="29">
        <f t="shared" si="452"/>
        <v>0</v>
      </c>
      <c r="S2123" s="29">
        <f t="shared" si="452"/>
        <v>0</v>
      </c>
      <c r="T2123" s="29">
        <f t="shared" si="452"/>
        <v>0</v>
      </c>
      <c r="U2123" s="29">
        <f t="shared" si="452"/>
        <v>0</v>
      </c>
    </row>
    <row r="2124" spans="1:21" x14ac:dyDescent="0.2">
      <c r="A2124" s="1" t="s">
        <v>47</v>
      </c>
      <c r="F2124" s="1">
        <v>580</v>
      </c>
      <c r="G2124" s="1" t="s">
        <v>32</v>
      </c>
      <c r="H2124" s="29">
        <f t="shared" si="452"/>
        <v>0</v>
      </c>
      <c r="I2124" s="29">
        <f t="shared" si="452"/>
        <v>0</v>
      </c>
      <c r="J2124" s="29">
        <f t="shared" si="452"/>
        <v>0</v>
      </c>
      <c r="K2124" s="29">
        <f t="shared" si="452"/>
        <v>0</v>
      </c>
      <c r="L2124" s="29">
        <f t="shared" si="452"/>
        <v>0</v>
      </c>
      <c r="M2124" s="29">
        <f t="shared" si="452"/>
        <v>0</v>
      </c>
      <c r="N2124" s="29">
        <f t="shared" si="452"/>
        <v>0</v>
      </c>
      <c r="O2124" s="29">
        <f t="shared" si="452"/>
        <v>0</v>
      </c>
      <c r="P2124" s="29">
        <f t="shared" si="452"/>
        <v>0</v>
      </c>
      <c r="Q2124" s="29">
        <f t="shared" si="452"/>
        <v>0</v>
      </c>
      <c r="R2124" s="29">
        <f t="shared" si="452"/>
        <v>0</v>
      </c>
      <c r="S2124" s="29">
        <f t="shared" si="452"/>
        <v>0</v>
      </c>
      <c r="T2124" s="29">
        <f t="shared" si="452"/>
        <v>0</v>
      </c>
      <c r="U2124" s="29">
        <f t="shared" si="452"/>
        <v>0</v>
      </c>
    </row>
    <row r="2125" spans="1:21" x14ac:dyDescent="0.2">
      <c r="A2125" s="1" t="s">
        <v>47</v>
      </c>
      <c r="F2125" s="1"/>
      <c r="G2125" s="1"/>
    </row>
    <row r="2126" spans="1:21" x14ac:dyDescent="0.2">
      <c r="A2126" s="1" t="s">
        <v>47</v>
      </c>
      <c r="F2126" s="1"/>
      <c r="G2126" s="44" t="s">
        <v>63</v>
      </c>
      <c r="H2126" s="46">
        <f>SUM(H2115:H2125)</f>
        <v>0</v>
      </c>
      <c r="I2126" s="46">
        <f t="shared" ref="I2126:S2126" si="453">SUM(I2115:I2125)</f>
        <v>0</v>
      </c>
      <c r="J2126" s="46">
        <f t="shared" si="453"/>
        <v>0</v>
      </c>
      <c r="K2126" s="46">
        <f t="shared" si="453"/>
        <v>0</v>
      </c>
      <c r="L2126" s="46">
        <f t="shared" si="453"/>
        <v>0</v>
      </c>
      <c r="M2126" s="46">
        <f t="shared" si="453"/>
        <v>0</v>
      </c>
      <c r="N2126" s="46">
        <f t="shared" si="453"/>
        <v>0</v>
      </c>
      <c r="O2126" s="46">
        <f t="shared" si="453"/>
        <v>0</v>
      </c>
      <c r="P2126" s="46">
        <f t="shared" si="453"/>
        <v>0</v>
      </c>
      <c r="Q2126" s="46">
        <f t="shared" si="453"/>
        <v>0</v>
      </c>
      <c r="R2126" s="46">
        <f t="shared" si="453"/>
        <v>0</v>
      </c>
      <c r="S2126" s="46">
        <f t="shared" si="453"/>
        <v>0</v>
      </c>
      <c r="T2126" s="46">
        <f t="shared" ref="T2126" si="454">SUM(T2115:T2125)</f>
        <v>0</v>
      </c>
      <c r="U2126" s="46">
        <f t="shared" ref="U2126" si="455">SUM(U2115:U2125)</f>
        <v>0</v>
      </c>
    </row>
    <row r="2127" spans="1:21" x14ac:dyDescent="0.2">
      <c r="A2127" s="1" t="s">
        <v>47</v>
      </c>
      <c r="F2127" s="1"/>
      <c r="G2127" s="1"/>
    </row>
    <row r="2128" spans="1:21" x14ac:dyDescent="0.2">
      <c r="A2128" s="1" t="s">
        <v>47</v>
      </c>
      <c r="E2128" s="27" t="s">
        <v>458</v>
      </c>
      <c r="F2128" s="1"/>
      <c r="G2128" s="1"/>
    </row>
    <row r="2129" spans="1:21" x14ac:dyDescent="0.2">
      <c r="A2129" s="1" t="s">
        <v>47</v>
      </c>
      <c r="F2129" s="27" t="s">
        <v>27</v>
      </c>
      <c r="G2129" s="1"/>
    </row>
    <row r="2130" spans="1:21" x14ac:dyDescent="0.2">
      <c r="A2130" s="1">
        <v>307</v>
      </c>
      <c r="B2130" s="1">
        <v>13071010</v>
      </c>
      <c r="C2130" s="1">
        <v>50110</v>
      </c>
      <c r="D2130" s="1">
        <v>500</v>
      </c>
      <c r="E2130" s="1" t="s">
        <v>459</v>
      </c>
      <c r="F2130" s="1">
        <v>50110</v>
      </c>
      <c r="G2130" s="1" t="s">
        <v>28</v>
      </c>
      <c r="H2130" s="29">
        <v>0</v>
      </c>
      <c r="I2130" s="29">
        <v>0</v>
      </c>
      <c r="J2130" s="29">
        <v>0</v>
      </c>
      <c r="K2130" s="29">
        <v>0</v>
      </c>
      <c r="L2130" s="29">
        <v>0</v>
      </c>
      <c r="M2130" s="29">
        <v>0</v>
      </c>
      <c r="N2130" s="29">
        <v>0</v>
      </c>
      <c r="O2130" s="29">
        <v>0</v>
      </c>
      <c r="P2130" s="29">
        <v>0</v>
      </c>
      <c r="Q2130" s="29">
        <v>0</v>
      </c>
      <c r="R2130" s="29">
        <v>0</v>
      </c>
      <c r="S2130" s="29">
        <v>0</v>
      </c>
      <c r="T2130" s="29">
        <v>0</v>
      </c>
      <c r="U2130" s="29">
        <v>0</v>
      </c>
    </row>
    <row r="2131" spans="1:21" x14ac:dyDescent="0.2">
      <c r="A2131" s="1">
        <v>307</v>
      </c>
      <c r="B2131" s="1">
        <v>13071010</v>
      </c>
      <c r="C2131" s="1">
        <v>50130</v>
      </c>
      <c r="D2131" s="1">
        <v>501</v>
      </c>
      <c r="F2131" s="1">
        <v>50130</v>
      </c>
      <c r="G2131" s="1" t="s">
        <v>30</v>
      </c>
      <c r="H2131" s="29">
        <v>0</v>
      </c>
      <c r="I2131" s="29">
        <v>0</v>
      </c>
      <c r="J2131" s="29">
        <v>0</v>
      </c>
      <c r="K2131" s="29">
        <v>0</v>
      </c>
      <c r="L2131" s="29">
        <v>0</v>
      </c>
      <c r="M2131" s="29">
        <v>0</v>
      </c>
      <c r="N2131" s="29">
        <v>0</v>
      </c>
      <c r="O2131" s="29">
        <v>0</v>
      </c>
      <c r="P2131" s="29">
        <v>0</v>
      </c>
      <c r="Q2131" s="29">
        <v>0</v>
      </c>
      <c r="R2131" s="29">
        <v>0</v>
      </c>
      <c r="S2131" s="29">
        <v>0</v>
      </c>
      <c r="T2131" s="29">
        <v>0</v>
      </c>
      <c r="U2131" s="29">
        <v>0</v>
      </c>
    </row>
    <row r="2132" spans="1:21" x14ac:dyDescent="0.2">
      <c r="A2132" s="1">
        <v>307</v>
      </c>
      <c r="B2132" s="1">
        <v>13071010</v>
      </c>
      <c r="C2132" s="1">
        <v>50132</v>
      </c>
      <c r="D2132" s="1">
        <v>502</v>
      </c>
      <c r="F2132" s="1">
        <v>50132</v>
      </c>
      <c r="G2132" s="1" t="s">
        <v>31</v>
      </c>
      <c r="H2132" s="29">
        <v>0</v>
      </c>
      <c r="I2132" s="29">
        <v>0</v>
      </c>
      <c r="J2132" s="29">
        <v>0</v>
      </c>
      <c r="K2132" s="29">
        <v>0</v>
      </c>
      <c r="L2132" s="29">
        <v>0</v>
      </c>
      <c r="M2132" s="29">
        <v>0</v>
      </c>
      <c r="N2132" s="29">
        <v>0</v>
      </c>
      <c r="O2132" s="29">
        <v>0</v>
      </c>
      <c r="P2132" s="29">
        <v>0</v>
      </c>
      <c r="Q2132" s="29">
        <v>0</v>
      </c>
      <c r="R2132" s="29">
        <v>0</v>
      </c>
      <c r="S2132" s="29">
        <v>0</v>
      </c>
      <c r="T2132" s="29">
        <v>0</v>
      </c>
      <c r="U2132" s="29">
        <v>0</v>
      </c>
    </row>
    <row r="2133" spans="1:21" x14ac:dyDescent="0.2">
      <c r="A2133" s="1">
        <v>307</v>
      </c>
      <c r="B2133" s="1">
        <v>13071010</v>
      </c>
      <c r="C2133" s="1">
        <v>53350</v>
      </c>
      <c r="D2133" s="1">
        <v>530</v>
      </c>
      <c r="F2133" s="1">
        <v>53350</v>
      </c>
      <c r="G2133" s="1" t="s">
        <v>34</v>
      </c>
      <c r="H2133" s="29">
        <v>0</v>
      </c>
      <c r="I2133" s="29">
        <v>0</v>
      </c>
      <c r="J2133" s="29">
        <v>0</v>
      </c>
      <c r="K2133" s="29">
        <v>0</v>
      </c>
      <c r="L2133" s="29">
        <v>0</v>
      </c>
      <c r="M2133" s="29">
        <v>0</v>
      </c>
      <c r="N2133" s="29">
        <v>0</v>
      </c>
      <c r="O2133" s="29">
        <v>0</v>
      </c>
      <c r="P2133" s="29">
        <v>0</v>
      </c>
      <c r="Q2133" s="29">
        <v>0</v>
      </c>
      <c r="R2133" s="29">
        <v>0</v>
      </c>
      <c r="S2133" s="29">
        <v>0</v>
      </c>
      <c r="T2133" s="29">
        <v>0</v>
      </c>
      <c r="U2133" s="29">
        <v>0</v>
      </c>
    </row>
    <row r="2134" spans="1:21" x14ac:dyDescent="0.2">
      <c r="A2134" s="1">
        <v>307</v>
      </c>
      <c r="B2134" s="1">
        <v>13071010</v>
      </c>
      <c r="C2134" s="1">
        <v>54410</v>
      </c>
      <c r="D2134" s="1">
        <v>540</v>
      </c>
      <c r="F2134" s="1">
        <v>54410</v>
      </c>
      <c r="G2134" s="1" t="s">
        <v>35</v>
      </c>
      <c r="H2134" s="29">
        <v>0</v>
      </c>
      <c r="I2134" s="29">
        <v>0</v>
      </c>
      <c r="J2134" s="29">
        <v>0</v>
      </c>
      <c r="K2134" s="29">
        <v>0</v>
      </c>
      <c r="L2134" s="29">
        <v>0</v>
      </c>
      <c r="M2134" s="29">
        <v>0</v>
      </c>
      <c r="N2134" s="29">
        <v>0</v>
      </c>
      <c r="O2134" s="29">
        <v>0</v>
      </c>
      <c r="P2134" s="29">
        <v>0</v>
      </c>
      <c r="Q2134" s="29">
        <v>0</v>
      </c>
      <c r="R2134" s="29">
        <v>0</v>
      </c>
      <c r="S2134" s="29">
        <v>0</v>
      </c>
      <c r="T2134" s="29">
        <v>0</v>
      </c>
      <c r="U2134" s="29">
        <v>0</v>
      </c>
    </row>
    <row r="2135" spans="1:21" x14ac:dyDescent="0.2">
      <c r="A2135" s="1">
        <v>307</v>
      </c>
      <c r="B2135" s="1">
        <v>13071010</v>
      </c>
      <c r="C2135" s="1">
        <v>55520</v>
      </c>
      <c r="D2135" s="1">
        <v>550</v>
      </c>
      <c r="F2135" s="1">
        <v>55520</v>
      </c>
      <c r="G2135" s="1" t="s">
        <v>36</v>
      </c>
      <c r="H2135" s="29">
        <v>0</v>
      </c>
      <c r="I2135" s="29">
        <v>0</v>
      </c>
      <c r="J2135" s="29">
        <v>0</v>
      </c>
      <c r="K2135" s="29">
        <v>0</v>
      </c>
      <c r="L2135" s="29">
        <v>0</v>
      </c>
      <c r="M2135" s="29">
        <v>0</v>
      </c>
      <c r="N2135" s="29">
        <v>0</v>
      </c>
      <c r="O2135" s="29">
        <v>0</v>
      </c>
      <c r="P2135" s="29">
        <v>0</v>
      </c>
      <c r="Q2135" s="29">
        <v>0</v>
      </c>
      <c r="R2135" s="29">
        <v>0</v>
      </c>
      <c r="S2135" s="29">
        <v>0</v>
      </c>
      <c r="T2135" s="29">
        <v>0</v>
      </c>
      <c r="U2135" s="29">
        <v>0</v>
      </c>
    </row>
    <row r="2136" spans="1:21" x14ac:dyDescent="0.2">
      <c r="A2136" s="1">
        <v>307</v>
      </c>
      <c r="B2136" s="1">
        <v>13071010</v>
      </c>
      <c r="C2136" s="1">
        <v>55538</v>
      </c>
      <c r="D2136" s="1">
        <v>550</v>
      </c>
      <c r="F2136" s="1">
        <v>55538</v>
      </c>
      <c r="G2136" s="1" t="s">
        <v>231</v>
      </c>
      <c r="H2136" s="29">
        <v>0</v>
      </c>
      <c r="I2136" s="29">
        <v>0</v>
      </c>
      <c r="J2136" s="29">
        <v>0</v>
      </c>
      <c r="K2136" s="29">
        <v>0</v>
      </c>
      <c r="L2136" s="29">
        <v>0</v>
      </c>
      <c r="M2136" s="29">
        <v>0</v>
      </c>
      <c r="N2136" s="29">
        <v>0</v>
      </c>
      <c r="O2136" s="29">
        <v>0</v>
      </c>
      <c r="P2136" s="29">
        <v>0</v>
      </c>
      <c r="Q2136" s="29">
        <v>0</v>
      </c>
      <c r="R2136" s="29">
        <v>0</v>
      </c>
      <c r="S2136" s="29">
        <v>0</v>
      </c>
      <c r="T2136" s="29">
        <v>0</v>
      </c>
      <c r="U2136" s="29">
        <v>0</v>
      </c>
    </row>
    <row r="2137" spans="1:21" x14ac:dyDescent="0.2">
      <c r="A2137" s="1">
        <v>307</v>
      </c>
      <c r="B2137" s="1">
        <v>13071010</v>
      </c>
      <c r="C2137" s="1">
        <v>55579</v>
      </c>
      <c r="D2137" s="1">
        <v>550</v>
      </c>
      <c r="F2137" s="1">
        <v>55579</v>
      </c>
      <c r="G2137" s="1" t="s">
        <v>84</v>
      </c>
      <c r="H2137" s="29">
        <v>0</v>
      </c>
      <c r="I2137" s="29">
        <v>0</v>
      </c>
      <c r="J2137" s="29">
        <v>0</v>
      </c>
      <c r="K2137" s="29">
        <v>0</v>
      </c>
      <c r="L2137" s="29">
        <v>0</v>
      </c>
      <c r="M2137" s="29">
        <v>0</v>
      </c>
      <c r="N2137" s="29">
        <v>0</v>
      </c>
      <c r="O2137" s="29">
        <v>0</v>
      </c>
      <c r="P2137" s="29">
        <v>0</v>
      </c>
      <c r="Q2137" s="29">
        <v>0</v>
      </c>
      <c r="R2137" s="29">
        <v>0</v>
      </c>
      <c r="S2137" s="29">
        <v>0</v>
      </c>
      <c r="T2137" s="29">
        <v>0</v>
      </c>
      <c r="U2137" s="29">
        <v>0</v>
      </c>
    </row>
    <row r="2138" spans="1:21" x14ac:dyDescent="0.2">
      <c r="A2138" s="1">
        <v>307</v>
      </c>
      <c r="B2138" s="1">
        <v>13071010</v>
      </c>
      <c r="C2138" s="1">
        <v>56615</v>
      </c>
      <c r="D2138" s="1">
        <v>560</v>
      </c>
      <c r="F2138" s="1">
        <v>56615</v>
      </c>
      <c r="G2138" s="1" t="s">
        <v>39</v>
      </c>
      <c r="H2138" s="29">
        <v>0</v>
      </c>
      <c r="I2138" s="29">
        <v>0</v>
      </c>
      <c r="J2138" s="29">
        <v>0</v>
      </c>
      <c r="K2138" s="29">
        <v>0</v>
      </c>
      <c r="L2138" s="29">
        <v>0</v>
      </c>
      <c r="M2138" s="29">
        <v>0</v>
      </c>
      <c r="N2138" s="29">
        <v>0</v>
      </c>
      <c r="O2138" s="29">
        <v>0</v>
      </c>
      <c r="P2138" s="29">
        <v>0</v>
      </c>
      <c r="Q2138" s="29">
        <v>0</v>
      </c>
      <c r="R2138" s="29">
        <v>0</v>
      </c>
      <c r="S2138" s="29">
        <v>0</v>
      </c>
      <c r="T2138" s="29">
        <v>0</v>
      </c>
      <c r="U2138" s="29">
        <v>0</v>
      </c>
    </row>
    <row r="2139" spans="1:21" x14ac:dyDescent="0.2">
      <c r="A2139" s="1">
        <v>307</v>
      </c>
      <c r="B2139" s="1">
        <v>13071010</v>
      </c>
      <c r="C2139" s="1">
        <v>56655</v>
      </c>
      <c r="D2139" s="1">
        <v>560</v>
      </c>
      <c r="F2139" s="1">
        <v>56655</v>
      </c>
      <c r="G2139" s="1" t="s">
        <v>40</v>
      </c>
      <c r="H2139" s="29">
        <v>0</v>
      </c>
      <c r="I2139" s="29">
        <v>0</v>
      </c>
      <c r="J2139" s="29">
        <v>0</v>
      </c>
      <c r="K2139" s="29">
        <v>0</v>
      </c>
      <c r="L2139" s="29">
        <v>0</v>
      </c>
      <c r="M2139" s="29">
        <v>0</v>
      </c>
      <c r="N2139" s="29">
        <v>0</v>
      </c>
      <c r="O2139" s="29">
        <v>0</v>
      </c>
      <c r="P2139" s="29">
        <v>0</v>
      </c>
      <c r="Q2139" s="29">
        <v>0</v>
      </c>
      <c r="R2139" s="29">
        <v>0</v>
      </c>
      <c r="S2139" s="29">
        <v>0</v>
      </c>
      <c r="T2139" s="29">
        <v>0</v>
      </c>
      <c r="U2139" s="29">
        <v>0</v>
      </c>
    </row>
    <row r="2140" spans="1:21" x14ac:dyDescent="0.2">
      <c r="A2140" s="1">
        <v>307</v>
      </c>
      <c r="B2140" s="1">
        <v>13071010</v>
      </c>
      <c r="C2140" s="1">
        <v>56656</v>
      </c>
      <c r="D2140" s="1">
        <v>560</v>
      </c>
      <c r="F2140" s="1">
        <v>56656</v>
      </c>
      <c r="G2140" s="1" t="s">
        <v>41</v>
      </c>
      <c r="H2140" s="29">
        <v>0</v>
      </c>
      <c r="I2140" s="29">
        <v>0</v>
      </c>
      <c r="J2140" s="29">
        <v>0</v>
      </c>
      <c r="K2140" s="29">
        <v>0</v>
      </c>
      <c r="L2140" s="29">
        <v>0</v>
      </c>
      <c r="M2140" s="29">
        <v>0</v>
      </c>
      <c r="N2140" s="29">
        <v>0</v>
      </c>
      <c r="O2140" s="29">
        <v>0</v>
      </c>
      <c r="P2140" s="29">
        <v>0</v>
      </c>
      <c r="Q2140" s="29">
        <v>0</v>
      </c>
      <c r="R2140" s="29">
        <v>0</v>
      </c>
      <c r="S2140" s="29">
        <v>0</v>
      </c>
      <c r="T2140" s="29">
        <v>0</v>
      </c>
      <c r="U2140" s="29">
        <v>0</v>
      </c>
    </row>
    <row r="2141" spans="1:21" x14ac:dyDescent="0.2">
      <c r="A2141" s="1">
        <v>307</v>
      </c>
      <c r="B2141" s="1">
        <v>13071010</v>
      </c>
      <c r="C2141" s="1">
        <v>56662</v>
      </c>
      <c r="D2141" s="1">
        <v>560</v>
      </c>
      <c r="F2141" s="1">
        <v>56662</v>
      </c>
      <c r="G2141" s="1" t="s">
        <v>42</v>
      </c>
      <c r="H2141" s="29">
        <v>0</v>
      </c>
      <c r="I2141" s="29">
        <v>0</v>
      </c>
      <c r="J2141" s="29">
        <v>0</v>
      </c>
      <c r="K2141" s="29">
        <v>0</v>
      </c>
      <c r="L2141" s="29">
        <v>0</v>
      </c>
      <c r="M2141" s="29">
        <v>0</v>
      </c>
      <c r="N2141" s="29">
        <v>0</v>
      </c>
      <c r="O2141" s="29">
        <v>0</v>
      </c>
      <c r="P2141" s="29">
        <v>0</v>
      </c>
      <c r="Q2141" s="29">
        <v>0</v>
      </c>
      <c r="R2141" s="29">
        <v>0</v>
      </c>
      <c r="S2141" s="29">
        <v>0</v>
      </c>
      <c r="T2141" s="29">
        <v>0</v>
      </c>
      <c r="U2141" s="29">
        <v>0</v>
      </c>
    </row>
    <row r="2142" spans="1:21" x14ac:dyDescent="0.2">
      <c r="A2142" s="1">
        <v>307</v>
      </c>
      <c r="B2142" s="1">
        <v>13071010</v>
      </c>
      <c r="C2142" s="1">
        <v>56694</v>
      </c>
      <c r="D2142" s="1">
        <v>560</v>
      </c>
      <c r="F2142" s="1">
        <v>56694</v>
      </c>
      <c r="G2142" s="1" t="s">
        <v>45</v>
      </c>
      <c r="H2142" s="29">
        <v>0</v>
      </c>
      <c r="I2142" s="29">
        <v>0</v>
      </c>
      <c r="J2142" s="29">
        <v>0</v>
      </c>
      <c r="K2142" s="29">
        <v>0</v>
      </c>
      <c r="L2142" s="29">
        <v>0</v>
      </c>
      <c r="M2142" s="29">
        <v>0</v>
      </c>
      <c r="N2142" s="29">
        <v>0</v>
      </c>
      <c r="O2142" s="29">
        <v>0</v>
      </c>
      <c r="P2142" s="29">
        <v>0</v>
      </c>
      <c r="Q2142" s="29">
        <v>0</v>
      </c>
      <c r="R2142" s="29">
        <v>0</v>
      </c>
      <c r="S2142" s="29">
        <v>0</v>
      </c>
      <c r="T2142" s="29">
        <v>0</v>
      </c>
      <c r="U2142" s="29">
        <v>0</v>
      </c>
    </row>
    <row r="2143" spans="1:21" ht="15" thickBot="1" x14ac:dyDescent="0.25">
      <c r="A2143" s="1" t="s">
        <v>47</v>
      </c>
      <c r="F2143" s="1"/>
      <c r="G2143" s="1"/>
    </row>
    <row r="2144" spans="1:21" ht="15" thickTop="1" x14ac:dyDescent="0.2">
      <c r="A2144" s="1" t="s">
        <v>47</v>
      </c>
      <c r="B2144" s="1">
        <v>13071010</v>
      </c>
      <c r="C2144" s="31"/>
      <c r="D2144" s="31"/>
      <c r="E2144" s="31" t="s">
        <v>460</v>
      </c>
      <c r="F2144" s="31"/>
      <c r="G2144" s="31"/>
      <c r="H2144" s="33">
        <f>SUM(H2130:H2143)</f>
        <v>0</v>
      </c>
      <c r="I2144" s="33">
        <f t="shared" ref="I2144:S2144" si="456">SUM(I2130:I2143)</f>
        <v>0</v>
      </c>
      <c r="J2144" s="33">
        <f t="shared" si="456"/>
        <v>0</v>
      </c>
      <c r="K2144" s="33">
        <f t="shared" si="456"/>
        <v>0</v>
      </c>
      <c r="L2144" s="33">
        <f t="shared" si="456"/>
        <v>0</v>
      </c>
      <c r="M2144" s="33">
        <f t="shared" si="456"/>
        <v>0</v>
      </c>
      <c r="N2144" s="33">
        <f t="shared" si="456"/>
        <v>0</v>
      </c>
      <c r="O2144" s="33">
        <f t="shared" si="456"/>
        <v>0</v>
      </c>
      <c r="P2144" s="33">
        <f t="shared" si="456"/>
        <v>0</v>
      </c>
      <c r="Q2144" s="33">
        <f t="shared" si="456"/>
        <v>0</v>
      </c>
      <c r="R2144" s="33">
        <f t="shared" si="456"/>
        <v>0</v>
      </c>
      <c r="S2144" s="33">
        <f t="shared" si="456"/>
        <v>0</v>
      </c>
      <c r="T2144" s="33">
        <f t="shared" ref="T2144" si="457">SUM(T2130:T2143)</f>
        <v>0</v>
      </c>
      <c r="U2144" s="33">
        <f t="shared" ref="U2144" si="458">SUM(U2130:U2143)</f>
        <v>0</v>
      </c>
    </row>
    <row r="2145" spans="1:21" x14ac:dyDescent="0.2">
      <c r="F2145" s="1"/>
      <c r="G2145" s="1"/>
    </row>
    <row r="2146" spans="1:21" x14ac:dyDescent="0.2">
      <c r="A2146" s="1" t="s">
        <v>47</v>
      </c>
      <c r="F2146" s="27" t="s">
        <v>461</v>
      </c>
      <c r="G2146" s="1"/>
    </row>
    <row r="2147" spans="1:21" x14ac:dyDescent="0.2">
      <c r="A2147" s="1">
        <v>307</v>
      </c>
      <c r="B2147" s="1">
        <v>13073320</v>
      </c>
      <c r="C2147" s="1">
        <v>56634</v>
      </c>
      <c r="D2147" s="1">
        <v>560</v>
      </c>
      <c r="E2147" s="1" t="s">
        <v>462</v>
      </c>
      <c r="F2147" s="1">
        <v>56634</v>
      </c>
      <c r="G2147" s="1" t="s">
        <v>439</v>
      </c>
      <c r="H2147" s="29">
        <v>0</v>
      </c>
      <c r="I2147" s="29">
        <v>0</v>
      </c>
      <c r="J2147" s="29">
        <v>0</v>
      </c>
      <c r="K2147" s="29">
        <v>0</v>
      </c>
      <c r="L2147" s="29">
        <v>0</v>
      </c>
      <c r="M2147" s="29">
        <v>0</v>
      </c>
      <c r="N2147" s="29">
        <v>0</v>
      </c>
      <c r="O2147" s="29">
        <v>0</v>
      </c>
      <c r="P2147" s="29">
        <v>0</v>
      </c>
      <c r="Q2147" s="29">
        <v>0</v>
      </c>
      <c r="R2147" s="29">
        <v>0</v>
      </c>
      <c r="S2147" s="29">
        <v>0</v>
      </c>
      <c r="T2147" s="29">
        <v>0</v>
      </c>
      <c r="U2147" s="29">
        <v>0</v>
      </c>
    </row>
    <row r="2148" spans="1:21" x14ac:dyDescent="0.2">
      <c r="A2148" s="1">
        <v>307</v>
      </c>
      <c r="B2148" s="1">
        <v>13073320</v>
      </c>
      <c r="C2148" s="1">
        <v>56652</v>
      </c>
      <c r="D2148" s="1">
        <v>560</v>
      </c>
      <c r="F2148" s="1">
        <v>56652</v>
      </c>
      <c r="G2148" s="1" t="s">
        <v>119</v>
      </c>
      <c r="H2148" s="29">
        <v>0</v>
      </c>
      <c r="I2148" s="29">
        <v>0</v>
      </c>
      <c r="J2148" s="29">
        <v>0</v>
      </c>
      <c r="K2148" s="29">
        <v>0</v>
      </c>
      <c r="L2148" s="29">
        <v>0</v>
      </c>
      <c r="M2148" s="29">
        <v>0</v>
      </c>
      <c r="N2148" s="29">
        <v>0</v>
      </c>
      <c r="O2148" s="29">
        <v>0</v>
      </c>
      <c r="P2148" s="29">
        <v>0</v>
      </c>
      <c r="Q2148" s="29">
        <v>0</v>
      </c>
      <c r="R2148" s="29">
        <v>0</v>
      </c>
      <c r="S2148" s="29">
        <v>0</v>
      </c>
      <c r="T2148" s="29">
        <v>0</v>
      </c>
      <c r="U2148" s="29">
        <v>0</v>
      </c>
    </row>
    <row r="2149" spans="1:21" x14ac:dyDescent="0.2">
      <c r="A2149" s="1">
        <v>307</v>
      </c>
      <c r="B2149" s="1">
        <v>13073320</v>
      </c>
      <c r="C2149" s="1">
        <v>56694</v>
      </c>
      <c r="D2149" s="1">
        <v>560</v>
      </c>
      <c r="F2149" s="1">
        <v>56694</v>
      </c>
      <c r="G2149" s="1" t="s">
        <v>45</v>
      </c>
      <c r="H2149" s="29">
        <v>0</v>
      </c>
      <c r="I2149" s="29">
        <v>0</v>
      </c>
      <c r="J2149" s="29">
        <v>0</v>
      </c>
      <c r="K2149" s="29">
        <v>0</v>
      </c>
      <c r="L2149" s="29">
        <v>0</v>
      </c>
      <c r="M2149" s="29">
        <v>0</v>
      </c>
      <c r="N2149" s="29">
        <v>0</v>
      </c>
      <c r="O2149" s="29">
        <v>0</v>
      </c>
      <c r="P2149" s="29">
        <v>0</v>
      </c>
      <c r="Q2149" s="29">
        <v>0</v>
      </c>
      <c r="R2149" s="29">
        <v>0</v>
      </c>
      <c r="S2149" s="29">
        <v>0</v>
      </c>
      <c r="T2149" s="29">
        <v>0</v>
      </c>
      <c r="U2149" s="29">
        <v>0</v>
      </c>
    </row>
    <row r="2150" spans="1:21" ht="15" thickBot="1" x14ac:dyDescent="0.25">
      <c r="A2150" s="1" t="s">
        <v>47</v>
      </c>
      <c r="F2150" s="1"/>
      <c r="G2150" s="1"/>
    </row>
    <row r="2151" spans="1:21" ht="15" thickTop="1" x14ac:dyDescent="0.2">
      <c r="A2151" s="1" t="s">
        <v>47</v>
      </c>
      <c r="B2151" s="1">
        <v>13073320</v>
      </c>
      <c r="C2151" s="31"/>
      <c r="D2151" s="31"/>
      <c r="E2151" s="31" t="s">
        <v>463</v>
      </c>
      <c r="F2151" s="31" t="s">
        <v>464</v>
      </c>
      <c r="G2151" s="31"/>
      <c r="H2151" s="33">
        <f>SUM(H2147:H2150)</f>
        <v>0</v>
      </c>
      <c r="I2151" s="33">
        <f t="shared" ref="I2151:S2151" si="459">SUM(I2147:I2150)</f>
        <v>0</v>
      </c>
      <c r="J2151" s="33">
        <f t="shared" si="459"/>
        <v>0</v>
      </c>
      <c r="K2151" s="33">
        <f t="shared" si="459"/>
        <v>0</v>
      </c>
      <c r="L2151" s="33">
        <f t="shared" si="459"/>
        <v>0</v>
      </c>
      <c r="M2151" s="33">
        <f t="shared" si="459"/>
        <v>0</v>
      </c>
      <c r="N2151" s="33">
        <f t="shared" si="459"/>
        <v>0</v>
      </c>
      <c r="O2151" s="33">
        <f t="shared" si="459"/>
        <v>0</v>
      </c>
      <c r="P2151" s="33">
        <f t="shared" si="459"/>
        <v>0</v>
      </c>
      <c r="Q2151" s="33">
        <f t="shared" si="459"/>
        <v>0</v>
      </c>
      <c r="R2151" s="33">
        <f t="shared" si="459"/>
        <v>0</v>
      </c>
      <c r="S2151" s="33">
        <f t="shared" si="459"/>
        <v>0</v>
      </c>
      <c r="T2151" s="33">
        <f t="shared" ref="T2151" si="460">SUM(T2147:T2150)</f>
        <v>0</v>
      </c>
      <c r="U2151" s="33">
        <f t="shared" ref="U2151" si="461">SUM(U2147:U2150)</f>
        <v>0</v>
      </c>
    </row>
    <row r="2152" spans="1:21" x14ac:dyDescent="0.2">
      <c r="F2152" s="1"/>
      <c r="G2152" s="1"/>
    </row>
    <row r="2153" spans="1:21" x14ac:dyDescent="0.2">
      <c r="A2153" s="1" t="s">
        <v>47</v>
      </c>
      <c r="F2153" s="27" t="s">
        <v>465</v>
      </c>
      <c r="G2153" s="1"/>
    </row>
    <row r="2154" spans="1:21" x14ac:dyDescent="0.2">
      <c r="A2154" s="1">
        <v>307</v>
      </c>
      <c r="B2154" s="1">
        <v>13073330</v>
      </c>
      <c r="C2154" s="1">
        <v>56634</v>
      </c>
      <c r="D2154" s="1">
        <v>560</v>
      </c>
      <c r="E2154" s="1" t="s">
        <v>466</v>
      </c>
      <c r="F2154" s="1">
        <v>56634</v>
      </c>
      <c r="G2154" s="1" t="s">
        <v>439</v>
      </c>
      <c r="H2154" s="29">
        <v>0</v>
      </c>
      <c r="I2154" s="29">
        <v>0</v>
      </c>
      <c r="J2154" s="29">
        <v>0</v>
      </c>
      <c r="K2154" s="29">
        <v>0</v>
      </c>
      <c r="L2154" s="29">
        <v>0</v>
      </c>
      <c r="M2154" s="29">
        <v>0</v>
      </c>
      <c r="N2154" s="29">
        <v>0</v>
      </c>
      <c r="O2154" s="29">
        <v>0</v>
      </c>
      <c r="P2154" s="29">
        <v>0</v>
      </c>
      <c r="Q2154" s="29">
        <v>0</v>
      </c>
      <c r="R2154" s="29">
        <v>0</v>
      </c>
      <c r="S2154" s="29">
        <v>0</v>
      </c>
      <c r="T2154" s="29">
        <v>0</v>
      </c>
      <c r="U2154" s="29">
        <v>0</v>
      </c>
    </row>
    <row r="2155" spans="1:21" ht="15" thickBot="1" x14ac:dyDescent="0.25">
      <c r="A2155" s="1" t="s">
        <v>47</v>
      </c>
      <c r="F2155" s="1"/>
      <c r="G2155" s="1"/>
    </row>
    <row r="2156" spans="1:21" ht="15" thickTop="1" x14ac:dyDescent="0.2">
      <c r="A2156" s="1" t="s">
        <v>47</v>
      </c>
      <c r="B2156" s="1">
        <v>13073330</v>
      </c>
      <c r="C2156" s="31"/>
      <c r="D2156" s="31"/>
      <c r="E2156" s="31" t="s">
        <v>467</v>
      </c>
      <c r="F2156" s="31" t="s">
        <v>468</v>
      </c>
      <c r="G2156" s="31"/>
      <c r="H2156" s="33">
        <f>SUM(H2154:H2155)</f>
        <v>0</v>
      </c>
      <c r="I2156" s="33">
        <f t="shared" ref="I2156:S2156" si="462">SUM(I2154:I2155)</f>
        <v>0</v>
      </c>
      <c r="J2156" s="33">
        <f t="shared" si="462"/>
        <v>0</v>
      </c>
      <c r="K2156" s="33">
        <f t="shared" si="462"/>
        <v>0</v>
      </c>
      <c r="L2156" s="33">
        <f t="shared" si="462"/>
        <v>0</v>
      </c>
      <c r="M2156" s="33">
        <f t="shared" si="462"/>
        <v>0</v>
      </c>
      <c r="N2156" s="33">
        <f t="shared" si="462"/>
        <v>0</v>
      </c>
      <c r="O2156" s="33">
        <f t="shared" si="462"/>
        <v>0</v>
      </c>
      <c r="P2156" s="33">
        <f t="shared" si="462"/>
        <v>0</v>
      </c>
      <c r="Q2156" s="33">
        <f t="shared" si="462"/>
        <v>0</v>
      </c>
      <c r="R2156" s="33">
        <f t="shared" si="462"/>
        <v>0</v>
      </c>
      <c r="S2156" s="33">
        <f t="shared" si="462"/>
        <v>0</v>
      </c>
      <c r="T2156" s="33">
        <f t="shared" ref="T2156" si="463">SUM(T2154:T2155)</f>
        <v>0</v>
      </c>
      <c r="U2156" s="33">
        <f t="shared" ref="U2156" si="464">SUM(U2154:U2155)</f>
        <v>0</v>
      </c>
    </row>
    <row r="2157" spans="1:21" x14ac:dyDescent="0.2">
      <c r="A2157" s="1" t="s">
        <v>47</v>
      </c>
      <c r="F2157" s="1"/>
      <c r="G2157" s="1"/>
    </row>
    <row r="2158" spans="1:21" x14ac:dyDescent="0.2">
      <c r="A2158" s="1" t="s">
        <v>469</v>
      </c>
      <c r="F2158" s="1"/>
      <c r="G2158" s="1"/>
    </row>
    <row r="2159" spans="1:21" x14ac:dyDescent="0.2">
      <c r="F2159" s="27" t="s">
        <v>51</v>
      </c>
      <c r="G2159" s="1"/>
    </row>
    <row r="2160" spans="1:21" x14ac:dyDescent="0.2">
      <c r="A2160" s="1" t="s">
        <v>47</v>
      </c>
      <c r="F2160" s="1">
        <v>500</v>
      </c>
      <c r="G2160" s="1" t="s">
        <v>53</v>
      </c>
      <c r="H2160" s="29">
        <f t="shared" ref="H2160:U2169" si="465">SUMIF($D$2130:$D$2156,$F2160,H$2130:H$2156)</f>
        <v>0</v>
      </c>
      <c r="I2160" s="29">
        <f t="shared" si="465"/>
        <v>0</v>
      </c>
      <c r="J2160" s="29">
        <f t="shared" si="465"/>
        <v>0</v>
      </c>
      <c r="K2160" s="29">
        <f t="shared" si="465"/>
        <v>0</v>
      </c>
      <c r="L2160" s="29">
        <f t="shared" si="465"/>
        <v>0</v>
      </c>
      <c r="M2160" s="29">
        <f t="shared" si="465"/>
        <v>0</v>
      </c>
      <c r="N2160" s="29">
        <f t="shared" si="465"/>
        <v>0</v>
      </c>
      <c r="O2160" s="29">
        <f t="shared" si="465"/>
        <v>0</v>
      </c>
      <c r="P2160" s="29">
        <f t="shared" si="465"/>
        <v>0</v>
      </c>
      <c r="Q2160" s="29">
        <f t="shared" si="465"/>
        <v>0</v>
      </c>
      <c r="R2160" s="29">
        <f t="shared" si="465"/>
        <v>0</v>
      </c>
      <c r="S2160" s="29">
        <f t="shared" si="465"/>
        <v>0</v>
      </c>
      <c r="T2160" s="29">
        <f t="shared" si="465"/>
        <v>0</v>
      </c>
      <c r="U2160" s="29">
        <f t="shared" si="465"/>
        <v>0</v>
      </c>
    </row>
    <row r="2161" spans="1:21" x14ac:dyDescent="0.2">
      <c r="A2161" s="1" t="s">
        <v>47</v>
      </c>
      <c r="F2161" s="1">
        <v>501</v>
      </c>
      <c r="G2161" s="1" t="s">
        <v>30</v>
      </c>
      <c r="H2161" s="29">
        <f t="shared" si="465"/>
        <v>0</v>
      </c>
      <c r="I2161" s="29">
        <f t="shared" si="465"/>
        <v>0</v>
      </c>
      <c r="J2161" s="29">
        <f t="shared" si="465"/>
        <v>0</v>
      </c>
      <c r="K2161" s="29">
        <f t="shared" si="465"/>
        <v>0</v>
      </c>
      <c r="L2161" s="29">
        <f t="shared" si="465"/>
        <v>0</v>
      </c>
      <c r="M2161" s="29">
        <f t="shared" si="465"/>
        <v>0</v>
      </c>
      <c r="N2161" s="29">
        <f t="shared" si="465"/>
        <v>0</v>
      </c>
      <c r="O2161" s="29">
        <f t="shared" si="465"/>
        <v>0</v>
      </c>
      <c r="P2161" s="29">
        <f t="shared" si="465"/>
        <v>0</v>
      </c>
      <c r="Q2161" s="29">
        <f t="shared" si="465"/>
        <v>0</v>
      </c>
      <c r="R2161" s="29">
        <f t="shared" si="465"/>
        <v>0</v>
      </c>
      <c r="S2161" s="29">
        <f t="shared" si="465"/>
        <v>0</v>
      </c>
      <c r="T2161" s="29">
        <f t="shared" si="465"/>
        <v>0</v>
      </c>
      <c r="U2161" s="29">
        <f t="shared" si="465"/>
        <v>0</v>
      </c>
    </row>
    <row r="2162" spans="1:21" x14ac:dyDescent="0.2">
      <c r="A2162" s="1" t="s">
        <v>47</v>
      </c>
      <c r="F2162" s="1">
        <v>502</v>
      </c>
      <c r="G2162" s="1" t="s">
        <v>56</v>
      </c>
      <c r="H2162" s="29">
        <f t="shared" si="465"/>
        <v>0</v>
      </c>
      <c r="I2162" s="29">
        <f t="shared" si="465"/>
        <v>0</v>
      </c>
      <c r="J2162" s="29">
        <f t="shared" si="465"/>
        <v>0</v>
      </c>
      <c r="K2162" s="29">
        <f t="shared" si="465"/>
        <v>0</v>
      </c>
      <c r="L2162" s="29">
        <f t="shared" si="465"/>
        <v>0</v>
      </c>
      <c r="M2162" s="29">
        <f t="shared" si="465"/>
        <v>0</v>
      </c>
      <c r="N2162" s="29">
        <f t="shared" si="465"/>
        <v>0</v>
      </c>
      <c r="O2162" s="29">
        <f t="shared" si="465"/>
        <v>0</v>
      </c>
      <c r="P2162" s="29">
        <f t="shared" si="465"/>
        <v>0</v>
      </c>
      <c r="Q2162" s="29">
        <f t="shared" si="465"/>
        <v>0</v>
      </c>
      <c r="R2162" s="29">
        <f t="shared" si="465"/>
        <v>0</v>
      </c>
      <c r="S2162" s="29">
        <f t="shared" si="465"/>
        <v>0</v>
      </c>
      <c r="T2162" s="29">
        <f t="shared" si="465"/>
        <v>0</v>
      </c>
      <c r="U2162" s="29">
        <f t="shared" si="465"/>
        <v>0</v>
      </c>
    </row>
    <row r="2163" spans="1:21" x14ac:dyDescent="0.2">
      <c r="A2163" s="1" t="s">
        <v>47</v>
      </c>
      <c r="F2163" s="1">
        <v>520</v>
      </c>
      <c r="G2163" s="1" t="s">
        <v>57</v>
      </c>
      <c r="H2163" s="29">
        <f t="shared" si="465"/>
        <v>0</v>
      </c>
      <c r="I2163" s="29">
        <f t="shared" si="465"/>
        <v>0</v>
      </c>
      <c r="J2163" s="29">
        <f t="shared" si="465"/>
        <v>0</v>
      </c>
      <c r="K2163" s="29">
        <f t="shared" si="465"/>
        <v>0</v>
      </c>
      <c r="L2163" s="29">
        <f t="shared" si="465"/>
        <v>0</v>
      </c>
      <c r="M2163" s="29">
        <f t="shared" si="465"/>
        <v>0</v>
      </c>
      <c r="N2163" s="29">
        <f t="shared" si="465"/>
        <v>0</v>
      </c>
      <c r="O2163" s="29">
        <f t="shared" si="465"/>
        <v>0</v>
      </c>
      <c r="P2163" s="29">
        <f t="shared" si="465"/>
        <v>0</v>
      </c>
      <c r="Q2163" s="29">
        <f t="shared" si="465"/>
        <v>0</v>
      </c>
      <c r="R2163" s="29">
        <f t="shared" si="465"/>
        <v>0</v>
      </c>
      <c r="S2163" s="29">
        <f t="shared" si="465"/>
        <v>0</v>
      </c>
      <c r="T2163" s="29">
        <f t="shared" si="465"/>
        <v>0</v>
      </c>
      <c r="U2163" s="29">
        <f t="shared" si="465"/>
        <v>0</v>
      </c>
    </row>
    <row r="2164" spans="1:21" x14ac:dyDescent="0.2">
      <c r="A2164" s="1" t="s">
        <v>47</v>
      </c>
      <c r="F2164" s="1">
        <v>530</v>
      </c>
      <c r="G2164" s="1" t="s">
        <v>58</v>
      </c>
      <c r="H2164" s="29">
        <f t="shared" si="465"/>
        <v>0</v>
      </c>
      <c r="I2164" s="29">
        <f t="shared" si="465"/>
        <v>0</v>
      </c>
      <c r="J2164" s="29">
        <f t="shared" si="465"/>
        <v>0</v>
      </c>
      <c r="K2164" s="29">
        <f t="shared" si="465"/>
        <v>0</v>
      </c>
      <c r="L2164" s="29">
        <f t="shared" si="465"/>
        <v>0</v>
      </c>
      <c r="M2164" s="29">
        <f t="shared" si="465"/>
        <v>0</v>
      </c>
      <c r="N2164" s="29">
        <f t="shared" si="465"/>
        <v>0</v>
      </c>
      <c r="O2164" s="29">
        <f t="shared" si="465"/>
        <v>0</v>
      </c>
      <c r="P2164" s="29">
        <f t="shared" si="465"/>
        <v>0</v>
      </c>
      <c r="Q2164" s="29">
        <f t="shared" si="465"/>
        <v>0</v>
      </c>
      <c r="R2164" s="29">
        <f t="shared" si="465"/>
        <v>0</v>
      </c>
      <c r="S2164" s="29">
        <f t="shared" si="465"/>
        <v>0</v>
      </c>
      <c r="T2164" s="29">
        <f t="shared" si="465"/>
        <v>0</v>
      </c>
      <c r="U2164" s="29">
        <f t="shared" si="465"/>
        <v>0</v>
      </c>
    </row>
    <row r="2165" spans="1:21" x14ac:dyDescent="0.2">
      <c r="A2165" s="1" t="s">
        <v>47</v>
      </c>
      <c r="F2165" s="1">
        <v>540</v>
      </c>
      <c r="G2165" s="1" t="s">
        <v>59</v>
      </c>
      <c r="H2165" s="29">
        <f t="shared" si="465"/>
        <v>0</v>
      </c>
      <c r="I2165" s="29">
        <f t="shared" si="465"/>
        <v>0</v>
      </c>
      <c r="J2165" s="29">
        <f t="shared" si="465"/>
        <v>0</v>
      </c>
      <c r="K2165" s="29">
        <f t="shared" si="465"/>
        <v>0</v>
      </c>
      <c r="L2165" s="29">
        <f t="shared" si="465"/>
        <v>0</v>
      </c>
      <c r="M2165" s="29">
        <f t="shared" si="465"/>
        <v>0</v>
      </c>
      <c r="N2165" s="29">
        <f t="shared" si="465"/>
        <v>0</v>
      </c>
      <c r="O2165" s="29">
        <f t="shared" si="465"/>
        <v>0</v>
      </c>
      <c r="P2165" s="29">
        <f t="shared" si="465"/>
        <v>0</v>
      </c>
      <c r="Q2165" s="29">
        <f t="shared" si="465"/>
        <v>0</v>
      </c>
      <c r="R2165" s="29">
        <f t="shared" si="465"/>
        <v>0</v>
      </c>
      <c r="S2165" s="29">
        <f t="shared" si="465"/>
        <v>0</v>
      </c>
      <c r="T2165" s="29">
        <f t="shared" si="465"/>
        <v>0</v>
      </c>
      <c r="U2165" s="29">
        <f t="shared" si="465"/>
        <v>0</v>
      </c>
    </row>
    <row r="2166" spans="1:21" x14ac:dyDescent="0.2">
      <c r="A2166" s="1" t="s">
        <v>47</v>
      </c>
      <c r="F2166" s="1">
        <v>550</v>
      </c>
      <c r="G2166" s="1" t="s">
        <v>60</v>
      </c>
      <c r="H2166" s="29">
        <f t="shared" si="465"/>
        <v>0</v>
      </c>
      <c r="I2166" s="29">
        <f t="shared" si="465"/>
        <v>0</v>
      </c>
      <c r="J2166" s="29">
        <f t="shared" si="465"/>
        <v>0</v>
      </c>
      <c r="K2166" s="29">
        <f t="shared" si="465"/>
        <v>0</v>
      </c>
      <c r="L2166" s="29">
        <f t="shared" si="465"/>
        <v>0</v>
      </c>
      <c r="M2166" s="29">
        <f t="shared" si="465"/>
        <v>0</v>
      </c>
      <c r="N2166" s="29">
        <f t="shared" si="465"/>
        <v>0</v>
      </c>
      <c r="O2166" s="29">
        <f t="shared" si="465"/>
        <v>0</v>
      </c>
      <c r="P2166" s="29">
        <f t="shared" si="465"/>
        <v>0</v>
      </c>
      <c r="Q2166" s="29">
        <f t="shared" si="465"/>
        <v>0</v>
      </c>
      <c r="R2166" s="29">
        <f t="shared" si="465"/>
        <v>0</v>
      </c>
      <c r="S2166" s="29">
        <f t="shared" si="465"/>
        <v>0</v>
      </c>
      <c r="T2166" s="29">
        <f t="shared" si="465"/>
        <v>0</v>
      </c>
      <c r="U2166" s="29">
        <f t="shared" si="465"/>
        <v>0</v>
      </c>
    </row>
    <row r="2167" spans="1:21" x14ac:dyDescent="0.2">
      <c r="A2167" s="1" t="s">
        <v>47</v>
      </c>
      <c r="F2167" s="1">
        <v>560</v>
      </c>
      <c r="G2167" s="1" t="s">
        <v>61</v>
      </c>
      <c r="H2167" s="29">
        <f t="shared" si="465"/>
        <v>0</v>
      </c>
      <c r="I2167" s="29">
        <f t="shared" si="465"/>
        <v>0</v>
      </c>
      <c r="J2167" s="29">
        <f t="shared" si="465"/>
        <v>0</v>
      </c>
      <c r="K2167" s="29">
        <f t="shared" si="465"/>
        <v>0</v>
      </c>
      <c r="L2167" s="29">
        <f t="shared" si="465"/>
        <v>0</v>
      </c>
      <c r="M2167" s="29">
        <f t="shared" si="465"/>
        <v>0</v>
      </c>
      <c r="N2167" s="29">
        <f t="shared" si="465"/>
        <v>0</v>
      </c>
      <c r="O2167" s="29">
        <f t="shared" si="465"/>
        <v>0</v>
      </c>
      <c r="P2167" s="29">
        <f t="shared" si="465"/>
        <v>0</v>
      </c>
      <c r="Q2167" s="29">
        <f t="shared" si="465"/>
        <v>0</v>
      </c>
      <c r="R2167" s="29">
        <f t="shared" si="465"/>
        <v>0</v>
      </c>
      <c r="S2167" s="29">
        <f t="shared" si="465"/>
        <v>0</v>
      </c>
      <c r="T2167" s="29">
        <f t="shared" si="465"/>
        <v>0</v>
      </c>
      <c r="U2167" s="29">
        <f t="shared" si="465"/>
        <v>0</v>
      </c>
    </row>
    <row r="2168" spans="1:21" x14ac:dyDescent="0.2">
      <c r="A2168" s="1" t="s">
        <v>47</v>
      </c>
      <c r="F2168" s="1">
        <v>570</v>
      </c>
      <c r="G2168" s="1" t="s">
        <v>62</v>
      </c>
      <c r="H2168" s="29">
        <f t="shared" si="465"/>
        <v>0</v>
      </c>
      <c r="I2168" s="29">
        <f t="shared" si="465"/>
        <v>0</v>
      </c>
      <c r="J2168" s="29">
        <f t="shared" si="465"/>
        <v>0</v>
      </c>
      <c r="K2168" s="29">
        <f t="shared" si="465"/>
        <v>0</v>
      </c>
      <c r="L2168" s="29">
        <f t="shared" si="465"/>
        <v>0</v>
      </c>
      <c r="M2168" s="29">
        <f t="shared" si="465"/>
        <v>0</v>
      </c>
      <c r="N2168" s="29">
        <f t="shared" si="465"/>
        <v>0</v>
      </c>
      <c r="O2168" s="29">
        <f t="shared" si="465"/>
        <v>0</v>
      </c>
      <c r="P2168" s="29">
        <f t="shared" si="465"/>
        <v>0</v>
      </c>
      <c r="Q2168" s="29">
        <f t="shared" si="465"/>
        <v>0</v>
      </c>
      <c r="R2168" s="29">
        <f t="shared" si="465"/>
        <v>0</v>
      </c>
      <c r="S2168" s="29">
        <f t="shared" si="465"/>
        <v>0</v>
      </c>
      <c r="T2168" s="29">
        <f t="shared" si="465"/>
        <v>0</v>
      </c>
      <c r="U2168" s="29">
        <f t="shared" si="465"/>
        <v>0</v>
      </c>
    </row>
    <row r="2169" spans="1:21" x14ac:dyDescent="0.2">
      <c r="A2169" s="1" t="s">
        <v>47</v>
      </c>
      <c r="F2169" s="1">
        <v>580</v>
      </c>
      <c r="G2169" s="1" t="s">
        <v>32</v>
      </c>
      <c r="H2169" s="29">
        <f t="shared" si="465"/>
        <v>0</v>
      </c>
      <c r="I2169" s="29">
        <f t="shared" si="465"/>
        <v>0</v>
      </c>
      <c r="J2169" s="29">
        <f t="shared" si="465"/>
        <v>0</v>
      </c>
      <c r="K2169" s="29">
        <f t="shared" si="465"/>
        <v>0</v>
      </c>
      <c r="L2169" s="29">
        <f t="shared" si="465"/>
        <v>0</v>
      </c>
      <c r="M2169" s="29">
        <f t="shared" si="465"/>
        <v>0</v>
      </c>
      <c r="N2169" s="29">
        <f t="shared" si="465"/>
        <v>0</v>
      </c>
      <c r="O2169" s="29">
        <f t="shared" si="465"/>
        <v>0</v>
      </c>
      <c r="P2169" s="29">
        <f t="shared" si="465"/>
        <v>0</v>
      </c>
      <c r="Q2169" s="29">
        <f t="shared" si="465"/>
        <v>0</v>
      </c>
      <c r="R2169" s="29">
        <f t="shared" si="465"/>
        <v>0</v>
      </c>
      <c r="S2169" s="29">
        <f t="shared" si="465"/>
        <v>0</v>
      </c>
      <c r="T2169" s="29">
        <f t="shared" si="465"/>
        <v>0</v>
      </c>
      <c r="U2169" s="29">
        <f t="shared" si="465"/>
        <v>0</v>
      </c>
    </row>
    <row r="2170" spans="1:21" x14ac:dyDescent="0.2">
      <c r="A2170" s="1" t="s">
        <v>47</v>
      </c>
      <c r="F2170" s="1"/>
      <c r="G2170" s="1"/>
    </row>
    <row r="2171" spans="1:21" x14ac:dyDescent="0.2">
      <c r="A2171" s="1" t="s">
        <v>47</v>
      </c>
      <c r="F2171" s="1"/>
      <c r="G2171" s="44" t="s">
        <v>63</v>
      </c>
      <c r="H2171" s="46">
        <f>SUM(H2160:H2170)</f>
        <v>0</v>
      </c>
      <c r="I2171" s="46">
        <f t="shared" ref="I2171:S2171" si="466">SUM(I2160:I2170)</f>
        <v>0</v>
      </c>
      <c r="J2171" s="46">
        <f t="shared" si="466"/>
        <v>0</v>
      </c>
      <c r="K2171" s="46">
        <f t="shared" si="466"/>
        <v>0</v>
      </c>
      <c r="L2171" s="46">
        <f t="shared" si="466"/>
        <v>0</v>
      </c>
      <c r="M2171" s="46">
        <f t="shared" si="466"/>
        <v>0</v>
      </c>
      <c r="N2171" s="46">
        <f t="shared" si="466"/>
        <v>0</v>
      </c>
      <c r="O2171" s="46">
        <f t="shared" si="466"/>
        <v>0</v>
      </c>
      <c r="P2171" s="46">
        <f t="shared" si="466"/>
        <v>0</v>
      </c>
      <c r="Q2171" s="46">
        <f t="shared" si="466"/>
        <v>0</v>
      </c>
      <c r="R2171" s="46">
        <f t="shared" si="466"/>
        <v>0</v>
      </c>
      <c r="S2171" s="46">
        <f t="shared" si="466"/>
        <v>0</v>
      </c>
      <c r="T2171" s="46">
        <f t="shared" ref="T2171" si="467">SUM(T2160:T2170)</f>
        <v>0</v>
      </c>
      <c r="U2171" s="46">
        <f t="shared" ref="U2171" si="468">SUM(U2160:U2170)</f>
        <v>0</v>
      </c>
    </row>
    <row r="2172" spans="1:21" x14ac:dyDescent="0.2">
      <c r="A2172" s="1" t="s">
        <v>47</v>
      </c>
    </row>
    <row r="2173" spans="1:21" x14ac:dyDescent="0.2">
      <c r="A2173" s="1" t="s">
        <v>47</v>
      </c>
      <c r="E2173" s="27" t="s">
        <v>470</v>
      </c>
    </row>
    <row r="2174" spans="1:21" x14ac:dyDescent="0.2">
      <c r="A2174" s="1" t="s">
        <v>47</v>
      </c>
      <c r="F2174" s="28" t="s">
        <v>27</v>
      </c>
    </row>
    <row r="2175" spans="1:21" x14ac:dyDescent="0.2">
      <c r="A2175" s="1">
        <v>308</v>
      </c>
      <c r="B2175" s="1">
        <v>13081010</v>
      </c>
      <c r="C2175" s="1">
        <v>50110</v>
      </c>
      <c r="D2175" s="1">
        <v>500</v>
      </c>
      <c r="F2175" s="25">
        <v>50110</v>
      </c>
      <c r="G2175" s="25" t="s">
        <v>28</v>
      </c>
      <c r="H2175" s="29">
        <v>176864</v>
      </c>
      <c r="I2175" s="29">
        <v>180118</v>
      </c>
      <c r="J2175" s="29">
        <v>180118</v>
      </c>
      <c r="K2175" s="29">
        <v>333909</v>
      </c>
      <c r="L2175" s="29">
        <v>331218</v>
      </c>
      <c r="M2175" s="29">
        <v>359073</v>
      </c>
      <c r="N2175" s="29">
        <v>746578</v>
      </c>
      <c r="O2175" s="29">
        <v>821854</v>
      </c>
      <c r="P2175" s="29">
        <v>918751</v>
      </c>
      <c r="Q2175" s="29">
        <v>940436</v>
      </c>
      <c r="R2175" s="29">
        <v>999148</v>
      </c>
      <c r="S2175" s="29">
        <v>755589</v>
      </c>
      <c r="T2175" s="29">
        <v>771655</v>
      </c>
      <c r="U2175" s="29">
        <v>546171</v>
      </c>
    </row>
    <row r="2176" spans="1:21" x14ac:dyDescent="0.2">
      <c r="A2176" s="1">
        <v>308</v>
      </c>
      <c r="B2176" s="1">
        <v>13081010</v>
      </c>
      <c r="C2176" s="1">
        <v>50128</v>
      </c>
      <c r="D2176" s="1">
        <v>500</v>
      </c>
      <c r="F2176" s="25">
        <v>50128</v>
      </c>
      <c r="G2176" s="25" t="s">
        <v>29</v>
      </c>
      <c r="H2176" s="30">
        <v>0</v>
      </c>
      <c r="I2176" s="30">
        <v>0</v>
      </c>
      <c r="J2176" s="30">
        <v>0</v>
      </c>
      <c r="K2176" s="30">
        <v>0</v>
      </c>
      <c r="L2176" s="30">
        <v>0</v>
      </c>
      <c r="M2176" s="30">
        <v>0</v>
      </c>
      <c r="N2176" s="30">
        <v>0</v>
      </c>
      <c r="O2176" s="30">
        <v>0</v>
      </c>
      <c r="P2176" s="29">
        <v>0</v>
      </c>
      <c r="Q2176" s="29">
        <v>0</v>
      </c>
      <c r="R2176" s="29">
        <v>0</v>
      </c>
      <c r="S2176" s="29">
        <v>0</v>
      </c>
      <c r="T2176" s="29">
        <v>0</v>
      </c>
      <c r="U2176" s="29">
        <v>0</v>
      </c>
    </row>
    <row r="2177" spans="1:21" x14ac:dyDescent="0.2">
      <c r="A2177" s="1">
        <v>308</v>
      </c>
      <c r="B2177" s="1">
        <v>13081010</v>
      </c>
      <c r="C2177" s="1">
        <v>52210</v>
      </c>
      <c r="D2177" s="1">
        <v>520</v>
      </c>
      <c r="F2177" s="25">
        <v>52210</v>
      </c>
      <c r="G2177" s="25" t="s">
        <v>114</v>
      </c>
      <c r="H2177" s="29">
        <v>0</v>
      </c>
      <c r="I2177" s="29">
        <v>0</v>
      </c>
      <c r="J2177" s="29">
        <v>0</v>
      </c>
      <c r="K2177" s="29">
        <v>0</v>
      </c>
      <c r="L2177" s="29">
        <v>0</v>
      </c>
      <c r="M2177" s="29">
        <v>0</v>
      </c>
      <c r="N2177" s="29">
        <v>0</v>
      </c>
      <c r="O2177" s="29">
        <v>12000</v>
      </c>
      <c r="P2177" s="29">
        <v>12000</v>
      </c>
      <c r="Q2177" s="29">
        <v>9000</v>
      </c>
      <c r="R2177" s="29">
        <v>0</v>
      </c>
      <c r="S2177" s="29">
        <v>0</v>
      </c>
      <c r="T2177" s="29">
        <v>0</v>
      </c>
      <c r="U2177" s="29">
        <v>0</v>
      </c>
    </row>
    <row r="2178" spans="1:21" x14ac:dyDescent="0.2">
      <c r="A2178" s="1">
        <v>308</v>
      </c>
      <c r="B2178" s="1">
        <v>13081010</v>
      </c>
      <c r="C2178" s="1">
        <v>52220</v>
      </c>
      <c r="D2178" s="1">
        <v>520</v>
      </c>
      <c r="F2178" s="25">
        <v>52220</v>
      </c>
      <c r="G2178" s="25" t="s">
        <v>115</v>
      </c>
      <c r="H2178" s="29">
        <v>0</v>
      </c>
      <c r="I2178" s="29">
        <v>0</v>
      </c>
      <c r="J2178" s="29">
        <v>0</v>
      </c>
      <c r="K2178" s="29">
        <v>0</v>
      </c>
      <c r="L2178" s="29">
        <v>0</v>
      </c>
      <c r="M2178" s="29">
        <v>0</v>
      </c>
      <c r="N2178" s="29">
        <v>0</v>
      </c>
      <c r="O2178" s="29">
        <v>12000</v>
      </c>
      <c r="P2178" s="29">
        <v>12000</v>
      </c>
      <c r="Q2178" s="29">
        <v>9000</v>
      </c>
      <c r="R2178" s="29">
        <v>0</v>
      </c>
      <c r="S2178" s="29">
        <v>0</v>
      </c>
      <c r="T2178" s="29">
        <v>0</v>
      </c>
      <c r="U2178" s="29">
        <v>0</v>
      </c>
    </row>
    <row r="2179" spans="1:21" x14ac:dyDescent="0.2">
      <c r="A2179" s="1">
        <v>308</v>
      </c>
      <c r="B2179" s="1">
        <v>13081010</v>
      </c>
      <c r="C2179" s="1">
        <v>52250</v>
      </c>
      <c r="D2179" s="1">
        <v>520</v>
      </c>
      <c r="F2179" s="25">
        <v>52250</v>
      </c>
      <c r="G2179" s="25" t="s">
        <v>116</v>
      </c>
      <c r="H2179" s="29">
        <v>0</v>
      </c>
      <c r="I2179" s="29">
        <v>0</v>
      </c>
      <c r="J2179" s="29">
        <v>0</v>
      </c>
      <c r="K2179" s="29">
        <v>0</v>
      </c>
      <c r="L2179" s="29">
        <v>0</v>
      </c>
      <c r="M2179" s="29">
        <v>0</v>
      </c>
      <c r="N2179" s="29">
        <v>0</v>
      </c>
      <c r="O2179" s="29">
        <v>2500</v>
      </c>
      <c r="P2179" s="29">
        <v>2500</v>
      </c>
      <c r="Q2179" s="29">
        <v>2000</v>
      </c>
      <c r="R2179" s="29">
        <v>0</v>
      </c>
      <c r="S2179" s="29">
        <v>0</v>
      </c>
      <c r="T2179" s="29">
        <v>0</v>
      </c>
      <c r="U2179" s="29">
        <v>0</v>
      </c>
    </row>
    <row r="2180" spans="1:21" x14ac:dyDescent="0.2">
      <c r="A2180" s="1">
        <v>308</v>
      </c>
      <c r="B2180" s="1">
        <v>13081010</v>
      </c>
      <c r="C2180" s="1">
        <v>53350</v>
      </c>
      <c r="D2180" s="1">
        <v>530</v>
      </c>
      <c r="F2180" s="25">
        <v>53350</v>
      </c>
      <c r="G2180" s="25" t="s">
        <v>34</v>
      </c>
      <c r="H2180" s="29">
        <v>1300</v>
      </c>
      <c r="I2180" s="29">
        <v>1500</v>
      </c>
      <c r="J2180" s="29">
        <v>1500</v>
      </c>
      <c r="K2180" s="29">
        <v>1500</v>
      </c>
      <c r="L2180" s="29">
        <v>1000</v>
      </c>
      <c r="M2180" s="29">
        <v>1000</v>
      </c>
      <c r="N2180" s="29">
        <v>1000</v>
      </c>
      <c r="O2180" s="29">
        <v>8000</v>
      </c>
      <c r="P2180" s="29">
        <v>8000</v>
      </c>
      <c r="Q2180" s="29">
        <v>5000</v>
      </c>
      <c r="R2180" s="29">
        <v>3500</v>
      </c>
      <c r="S2180" s="29">
        <v>3500</v>
      </c>
      <c r="T2180" s="29">
        <v>3500</v>
      </c>
      <c r="U2180" s="29">
        <v>4500</v>
      </c>
    </row>
    <row r="2181" spans="1:21" x14ac:dyDescent="0.2">
      <c r="A2181" s="1">
        <v>308</v>
      </c>
      <c r="B2181" s="1">
        <v>13081010</v>
      </c>
      <c r="C2181" s="1">
        <v>54411</v>
      </c>
      <c r="D2181" s="1">
        <v>540</v>
      </c>
      <c r="F2181" s="25">
        <v>54411</v>
      </c>
      <c r="G2181" s="25" t="s">
        <v>59</v>
      </c>
      <c r="H2181" s="29">
        <v>0</v>
      </c>
      <c r="I2181" s="29">
        <v>0</v>
      </c>
      <c r="J2181" s="29">
        <v>0</v>
      </c>
      <c r="K2181" s="29">
        <v>0</v>
      </c>
      <c r="L2181" s="29">
        <v>0</v>
      </c>
      <c r="M2181" s="29">
        <v>0</v>
      </c>
      <c r="N2181" s="29">
        <v>0</v>
      </c>
      <c r="O2181" s="29">
        <v>0</v>
      </c>
      <c r="P2181" s="29">
        <v>0</v>
      </c>
      <c r="Q2181" s="29">
        <v>0</v>
      </c>
      <c r="R2181" s="29">
        <v>0</v>
      </c>
      <c r="S2181" s="29">
        <v>0</v>
      </c>
      <c r="T2181" s="29">
        <v>0</v>
      </c>
      <c r="U2181" s="29">
        <v>0</v>
      </c>
    </row>
    <row r="2182" spans="1:21" x14ac:dyDescent="0.2">
      <c r="A2182" s="1">
        <v>308</v>
      </c>
      <c r="B2182" s="1">
        <v>13081010</v>
      </c>
      <c r="C2182" s="1">
        <v>55520</v>
      </c>
      <c r="D2182" s="1">
        <v>550</v>
      </c>
      <c r="F2182" s="25">
        <v>55520</v>
      </c>
      <c r="G2182" s="25" t="s">
        <v>36</v>
      </c>
      <c r="H2182" s="29">
        <v>2300</v>
      </c>
      <c r="I2182" s="29">
        <v>2300</v>
      </c>
      <c r="J2182" s="29">
        <v>2000</v>
      </c>
      <c r="K2182" s="29">
        <v>1000</v>
      </c>
      <c r="L2182" s="29">
        <v>1000</v>
      </c>
      <c r="M2182" s="29">
        <v>1000</v>
      </c>
      <c r="N2182" s="29">
        <v>1000</v>
      </c>
      <c r="O2182" s="29">
        <v>10000</v>
      </c>
      <c r="P2182" s="29">
        <v>7000</v>
      </c>
      <c r="Q2182" s="29">
        <v>0</v>
      </c>
      <c r="R2182" s="29">
        <v>0</v>
      </c>
      <c r="S2182" s="29">
        <v>0</v>
      </c>
      <c r="T2182" s="29">
        <v>0</v>
      </c>
      <c r="U2182" s="29">
        <v>0</v>
      </c>
    </row>
    <row r="2183" spans="1:21" x14ac:dyDescent="0.2">
      <c r="A2183" s="1">
        <v>308</v>
      </c>
      <c r="B2183" s="1">
        <v>13081010</v>
      </c>
      <c r="C2183" s="1">
        <v>55538</v>
      </c>
      <c r="D2183" s="1">
        <v>550</v>
      </c>
      <c r="F2183" s="25">
        <v>55538</v>
      </c>
      <c r="G2183" s="25" t="s">
        <v>231</v>
      </c>
      <c r="H2183" s="29">
        <v>0</v>
      </c>
      <c r="I2183" s="29">
        <v>0</v>
      </c>
      <c r="J2183" s="29">
        <v>0</v>
      </c>
      <c r="K2183" s="29">
        <v>300</v>
      </c>
      <c r="L2183" s="29">
        <v>300</v>
      </c>
      <c r="M2183" s="29">
        <v>300</v>
      </c>
      <c r="N2183" s="29">
        <v>300</v>
      </c>
      <c r="O2183" s="29">
        <v>500</v>
      </c>
      <c r="P2183" s="29">
        <v>500</v>
      </c>
      <c r="Q2183" s="29">
        <v>500</v>
      </c>
      <c r="R2183" s="29">
        <v>0</v>
      </c>
      <c r="S2183" s="29">
        <v>0</v>
      </c>
      <c r="T2183" s="29">
        <v>0</v>
      </c>
      <c r="U2183" s="29">
        <v>0</v>
      </c>
    </row>
    <row r="2184" spans="1:21" x14ac:dyDescent="0.2">
      <c r="A2184" s="1">
        <v>308</v>
      </c>
      <c r="B2184" s="1">
        <v>13081010</v>
      </c>
      <c r="C2184" s="1">
        <v>56609</v>
      </c>
      <c r="D2184" s="1">
        <v>560</v>
      </c>
      <c r="F2184" s="25">
        <v>56609</v>
      </c>
      <c r="G2184" s="25" t="s">
        <v>471</v>
      </c>
      <c r="H2184" s="29">
        <v>0</v>
      </c>
      <c r="I2184" s="29">
        <v>0</v>
      </c>
      <c r="J2184" s="29">
        <v>0</v>
      </c>
      <c r="K2184" s="29">
        <v>0</v>
      </c>
      <c r="L2184" s="29">
        <v>0</v>
      </c>
      <c r="M2184" s="29">
        <v>0</v>
      </c>
      <c r="N2184" s="29">
        <v>0</v>
      </c>
      <c r="O2184" s="29">
        <v>0</v>
      </c>
      <c r="P2184" s="29">
        <v>0</v>
      </c>
      <c r="Q2184" s="29">
        <v>0</v>
      </c>
      <c r="R2184" s="29">
        <v>0</v>
      </c>
      <c r="S2184" s="29">
        <v>0</v>
      </c>
      <c r="T2184" s="29">
        <v>0</v>
      </c>
      <c r="U2184" s="29">
        <v>0</v>
      </c>
    </row>
    <row r="2185" spans="1:21" x14ac:dyDescent="0.2">
      <c r="A2185" s="1">
        <v>308</v>
      </c>
      <c r="B2185" s="1">
        <v>13081010</v>
      </c>
      <c r="C2185" s="1">
        <v>56615</v>
      </c>
      <c r="D2185" s="1">
        <v>560</v>
      </c>
      <c r="F2185" s="25">
        <v>56615</v>
      </c>
      <c r="G2185" s="25" t="s">
        <v>39</v>
      </c>
      <c r="H2185" s="29">
        <v>1100</v>
      </c>
      <c r="I2185" s="29">
        <v>1100</v>
      </c>
      <c r="J2185" s="29">
        <v>500</v>
      </c>
      <c r="K2185" s="29">
        <v>500</v>
      </c>
      <c r="L2185" s="29">
        <v>500</v>
      </c>
      <c r="M2185" s="29">
        <v>500</v>
      </c>
      <c r="N2185" s="29">
        <v>500</v>
      </c>
      <c r="O2185" s="29">
        <v>5500</v>
      </c>
      <c r="P2185" s="29">
        <v>5500</v>
      </c>
      <c r="Q2185" s="29">
        <v>0</v>
      </c>
      <c r="R2185" s="29">
        <v>0</v>
      </c>
      <c r="S2185" s="29">
        <v>0</v>
      </c>
      <c r="T2185" s="29">
        <v>0</v>
      </c>
      <c r="U2185" s="29">
        <v>0</v>
      </c>
    </row>
    <row r="2186" spans="1:21" x14ac:dyDescent="0.2">
      <c r="A2186" s="1">
        <v>308</v>
      </c>
      <c r="B2186" s="1">
        <v>13081010</v>
      </c>
      <c r="C2186" s="1">
        <v>56655</v>
      </c>
      <c r="D2186" s="1">
        <v>560</v>
      </c>
      <c r="F2186" s="25">
        <v>56655</v>
      </c>
      <c r="G2186" s="25" t="s">
        <v>40</v>
      </c>
      <c r="H2186" s="29">
        <v>750</v>
      </c>
      <c r="I2186" s="29">
        <v>750</v>
      </c>
      <c r="J2186" s="29">
        <v>750</v>
      </c>
      <c r="K2186" s="29">
        <v>750</v>
      </c>
      <c r="L2186" s="29">
        <v>750</v>
      </c>
      <c r="M2186" s="29">
        <v>750</v>
      </c>
      <c r="N2186" s="29">
        <v>750</v>
      </c>
      <c r="O2186" s="29">
        <v>2000</v>
      </c>
      <c r="P2186" s="29">
        <v>2000</v>
      </c>
      <c r="Q2186" s="29">
        <v>2000</v>
      </c>
      <c r="R2186" s="29">
        <v>1000</v>
      </c>
      <c r="S2186" s="29">
        <v>1000</v>
      </c>
      <c r="T2186" s="29">
        <v>1000</v>
      </c>
      <c r="U2186" s="29">
        <v>0</v>
      </c>
    </row>
    <row r="2187" spans="1:21" x14ac:dyDescent="0.2">
      <c r="A2187" s="1">
        <v>308</v>
      </c>
      <c r="B2187" s="1">
        <v>13081010</v>
      </c>
      <c r="C2187" s="1">
        <v>56656</v>
      </c>
      <c r="D2187" s="1">
        <v>560</v>
      </c>
      <c r="F2187" s="25">
        <v>56656</v>
      </c>
      <c r="G2187" s="25" t="s">
        <v>41</v>
      </c>
      <c r="H2187" s="29">
        <v>0</v>
      </c>
      <c r="I2187" s="29">
        <v>0</v>
      </c>
      <c r="J2187" s="29">
        <v>0</v>
      </c>
      <c r="K2187" s="29">
        <v>0</v>
      </c>
      <c r="L2187" s="29">
        <v>0</v>
      </c>
      <c r="M2187" s="29">
        <v>0</v>
      </c>
      <c r="N2187" s="29">
        <v>0</v>
      </c>
      <c r="O2187" s="29">
        <v>0</v>
      </c>
      <c r="P2187" s="29">
        <v>0</v>
      </c>
      <c r="Q2187" s="29">
        <v>0</v>
      </c>
      <c r="R2187" s="29">
        <v>0</v>
      </c>
      <c r="S2187" s="29">
        <v>0</v>
      </c>
      <c r="T2187" s="29">
        <v>0</v>
      </c>
      <c r="U2187" s="29">
        <v>0</v>
      </c>
    </row>
    <row r="2188" spans="1:21" x14ac:dyDescent="0.2">
      <c r="A2188" s="1">
        <v>308</v>
      </c>
      <c r="B2188" s="1">
        <v>13081010</v>
      </c>
      <c r="C2188" s="1">
        <v>56662</v>
      </c>
      <c r="D2188" s="1">
        <v>560</v>
      </c>
      <c r="F2188" s="25">
        <v>56662</v>
      </c>
      <c r="G2188" s="25" t="s">
        <v>42</v>
      </c>
      <c r="H2188" s="29">
        <v>4000</v>
      </c>
      <c r="I2188" s="29">
        <v>4000</v>
      </c>
      <c r="J2188" s="29">
        <v>2000</v>
      </c>
      <c r="K2188" s="29">
        <v>2000</v>
      </c>
      <c r="L2188" s="29">
        <v>0</v>
      </c>
      <c r="M2188" s="29">
        <v>0</v>
      </c>
      <c r="N2188" s="29">
        <v>0</v>
      </c>
      <c r="O2188" s="29">
        <v>2000</v>
      </c>
      <c r="P2188" s="29">
        <v>2000</v>
      </c>
      <c r="Q2188" s="29">
        <v>0</v>
      </c>
      <c r="R2188" s="29">
        <v>0</v>
      </c>
      <c r="S2188" s="29">
        <v>0</v>
      </c>
      <c r="T2188" s="29">
        <v>0</v>
      </c>
      <c r="U2188" s="29">
        <v>0</v>
      </c>
    </row>
    <row r="2189" spans="1:21" x14ac:dyDescent="0.2">
      <c r="A2189" s="1">
        <v>308</v>
      </c>
      <c r="B2189" s="1">
        <v>13081010</v>
      </c>
      <c r="C2189" s="1">
        <v>56677</v>
      </c>
      <c r="D2189" s="1">
        <v>560</v>
      </c>
      <c r="F2189" s="25">
        <v>56677</v>
      </c>
      <c r="G2189" s="25" t="s">
        <v>44</v>
      </c>
      <c r="H2189" s="29">
        <v>0</v>
      </c>
      <c r="I2189" s="29">
        <v>0</v>
      </c>
      <c r="J2189" s="29">
        <v>0</v>
      </c>
      <c r="K2189" s="29">
        <v>0</v>
      </c>
      <c r="L2189" s="29">
        <v>0</v>
      </c>
      <c r="M2189" s="29">
        <v>0</v>
      </c>
      <c r="N2189" s="29">
        <v>0</v>
      </c>
      <c r="O2189" s="29">
        <v>10000</v>
      </c>
      <c r="P2189" s="29">
        <v>10000</v>
      </c>
      <c r="Q2189" s="29">
        <v>5000</v>
      </c>
      <c r="R2189" s="29">
        <v>3500</v>
      </c>
      <c r="S2189" s="29">
        <v>3500</v>
      </c>
      <c r="T2189" s="29">
        <v>3500</v>
      </c>
      <c r="U2189" s="29">
        <v>3500</v>
      </c>
    </row>
    <row r="2190" spans="1:21" x14ac:dyDescent="0.2">
      <c r="A2190" s="1">
        <v>308</v>
      </c>
      <c r="B2190" s="1">
        <v>13081010</v>
      </c>
      <c r="C2190" s="1">
        <v>56694</v>
      </c>
      <c r="D2190" s="1">
        <v>560</v>
      </c>
      <c r="F2190" s="25">
        <v>56694</v>
      </c>
      <c r="G2190" s="25" t="s">
        <v>45</v>
      </c>
      <c r="H2190" s="29">
        <v>3810</v>
      </c>
      <c r="I2190" s="29">
        <v>3810</v>
      </c>
      <c r="J2190" s="29">
        <v>0</v>
      </c>
      <c r="K2190" s="29">
        <v>493008</v>
      </c>
      <c r="L2190" s="29">
        <v>497827</v>
      </c>
      <c r="M2190" s="29">
        <v>486827</v>
      </c>
      <c r="N2190" s="29">
        <v>613360</v>
      </c>
      <c r="O2190" s="29">
        <v>576650</v>
      </c>
      <c r="P2190" s="29">
        <v>576650</v>
      </c>
      <c r="Q2190" s="29">
        <v>500000</v>
      </c>
      <c r="R2190" s="29">
        <v>524500</v>
      </c>
      <c r="S2190" s="29">
        <v>260000</v>
      </c>
      <c r="T2190" s="29">
        <v>260000</v>
      </c>
      <c r="U2190" s="29">
        <v>200000</v>
      </c>
    </row>
    <row r="2191" spans="1:21" x14ac:dyDescent="0.2">
      <c r="A2191" s="1">
        <v>308</v>
      </c>
      <c r="B2191" s="1">
        <v>13081010</v>
      </c>
      <c r="C2191" s="1">
        <v>56695</v>
      </c>
      <c r="D2191" s="1">
        <v>560</v>
      </c>
      <c r="F2191" s="25">
        <v>56695</v>
      </c>
      <c r="G2191" s="25" t="s">
        <v>74</v>
      </c>
      <c r="H2191" s="29">
        <v>0</v>
      </c>
      <c r="I2191" s="29">
        <v>0</v>
      </c>
      <c r="J2191" s="29">
        <v>0</v>
      </c>
      <c r="K2191" s="29">
        <v>0</v>
      </c>
      <c r="L2191" s="29">
        <v>0</v>
      </c>
      <c r="M2191" s="29">
        <v>11000</v>
      </c>
      <c r="N2191" s="29">
        <v>11000</v>
      </c>
      <c r="O2191" s="29">
        <v>60000</v>
      </c>
      <c r="P2191" s="29">
        <v>50000</v>
      </c>
      <c r="Q2191" s="29">
        <v>30000</v>
      </c>
      <c r="R2191" s="29">
        <v>21000</v>
      </c>
      <c r="S2191" s="29">
        <v>15000</v>
      </c>
      <c r="T2191" s="29">
        <v>15000</v>
      </c>
      <c r="U2191" s="29">
        <v>15000</v>
      </c>
    </row>
    <row r="2192" spans="1:21" x14ac:dyDescent="0.2">
      <c r="A2192" s="1">
        <v>308</v>
      </c>
      <c r="B2192" s="1">
        <v>13081010</v>
      </c>
      <c r="C2192" s="1">
        <v>56699</v>
      </c>
      <c r="D2192" s="1">
        <v>560</v>
      </c>
      <c r="F2192" s="25">
        <v>56699</v>
      </c>
      <c r="G2192" s="25" t="s">
        <v>79</v>
      </c>
      <c r="H2192" s="29">
        <v>0</v>
      </c>
      <c r="I2192" s="29">
        <v>0</v>
      </c>
      <c r="J2192" s="29">
        <v>0</v>
      </c>
      <c r="K2192" s="29">
        <v>0</v>
      </c>
      <c r="L2192" s="29">
        <v>0</v>
      </c>
      <c r="M2192" s="29">
        <v>0</v>
      </c>
      <c r="N2192" s="29">
        <v>0</v>
      </c>
      <c r="O2192" s="29">
        <v>1000</v>
      </c>
      <c r="P2192" s="29">
        <v>1000</v>
      </c>
      <c r="Q2192" s="29">
        <v>0</v>
      </c>
      <c r="R2192" s="29">
        <v>0</v>
      </c>
      <c r="S2192" s="29">
        <v>0</v>
      </c>
      <c r="T2192" s="29">
        <v>0</v>
      </c>
      <c r="U2192" s="29">
        <v>50000</v>
      </c>
    </row>
    <row r="2193" spans="1:21" ht="15" thickBot="1" x14ac:dyDescent="0.25">
      <c r="A2193" s="1" t="s">
        <v>47</v>
      </c>
    </row>
    <row r="2194" spans="1:21" ht="15" thickTop="1" x14ac:dyDescent="0.2">
      <c r="A2194" s="1" t="s">
        <v>47</v>
      </c>
      <c r="B2194" s="1">
        <v>13081010</v>
      </c>
      <c r="C2194" s="31"/>
      <c r="D2194" s="31"/>
      <c r="E2194" s="31"/>
      <c r="F2194" s="32" t="s">
        <v>85</v>
      </c>
      <c r="G2194" s="32"/>
      <c r="H2194" s="33">
        <f>SUM(H2175:H2193)</f>
        <v>190124</v>
      </c>
      <c r="I2194" s="33">
        <f t="shared" ref="I2194:S2194" si="469">SUM(I2175:I2193)</f>
        <v>193578</v>
      </c>
      <c r="J2194" s="33">
        <f t="shared" si="469"/>
        <v>186868</v>
      </c>
      <c r="K2194" s="33">
        <f t="shared" si="469"/>
        <v>832967</v>
      </c>
      <c r="L2194" s="33">
        <f t="shared" si="469"/>
        <v>832595</v>
      </c>
      <c r="M2194" s="33">
        <f t="shared" si="469"/>
        <v>860450</v>
      </c>
      <c r="N2194" s="33">
        <f t="shared" si="469"/>
        <v>1374488</v>
      </c>
      <c r="O2194" s="33">
        <f t="shared" si="469"/>
        <v>1524004</v>
      </c>
      <c r="P2194" s="33">
        <f t="shared" si="469"/>
        <v>1607901</v>
      </c>
      <c r="Q2194" s="33">
        <f t="shared" si="469"/>
        <v>1502936</v>
      </c>
      <c r="R2194" s="33">
        <f t="shared" si="469"/>
        <v>1552648</v>
      </c>
      <c r="S2194" s="33">
        <f t="shared" si="469"/>
        <v>1038589</v>
      </c>
      <c r="T2194" s="33">
        <f t="shared" ref="T2194" si="470">SUM(T2175:T2193)</f>
        <v>1054655</v>
      </c>
      <c r="U2194" s="33">
        <f t="shared" ref="U2194" si="471">SUM(U2175:U2193)</f>
        <v>819171</v>
      </c>
    </row>
    <row r="2196" spans="1:21" x14ac:dyDescent="0.2">
      <c r="A2196" s="1" t="s">
        <v>47</v>
      </c>
      <c r="F2196" s="28" t="s">
        <v>472</v>
      </c>
    </row>
    <row r="2197" spans="1:21" x14ac:dyDescent="0.2">
      <c r="A2197" s="1">
        <v>308</v>
      </c>
      <c r="B2197" s="1">
        <v>13081020</v>
      </c>
      <c r="C2197" s="1">
        <v>50110</v>
      </c>
      <c r="D2197" s="1">
        <v>500</v>
      </c>
      <c r="F2197" s="25">
        <v>50110</v>
      </c>
      <c r="G2197" s="25" t="s">
        <v>28</v>
      </c>
      <c r="H2197" s="29">
        <v>99958</v>
      </c>
      <c r="I2197" s="29">
        <v>99958</v>
      </c>
      <c r="J2197" s="29">
        <v>99958</v>
      </c>
      <c r="K2197" s="29">
        <v>0</v>
      </c>
      <c r="L2197" s="29">
        <v>0</v>
      </c>
      <c r="M2197" s="29">
        <v>0</v>
      </c>
      <c r="N2197" s="29">
        <v>0</v>
      </c>
      <c r="O2197" s="29">
        <v>0</v>
      </c>
      <c r="P2197" s="29">
        <v>0</v>
      </c>
      <c r="Q2197" s="29">
        <v>0</v>
      </c>
      <c r="R2197" s="29">
        <v>0</v>
      </c>
      <c r="S2197" s="29">
        <v>0</v>
      </c>
      <c r="T2197" s="29">
        <v>0</v>
      </c>
      <c r="U2197" s="29">
        <v>0</v>
      </c>
    </row>
    <row r="2198" spans="1:21" x14ac:dyDescent="0.2">
      <c r="A2198" s="1">
        <v>308</v>
      </c>
      <c r="B2198" s="1">
        <v>13081020</v>
      </c>
      <c r="C2198" s="1">
        <v>56633</v>
      </c>
      <c r="D2198" s="1">
        <v>560</v>
      </c>
      <c r="F2198" s="25">
        <v>56633</v>
      </c>
      <c r="G2198" s="25" t="s">
        <v>473</v>
      </c>
      <c r="H2198" s="29">
        <v>375000</v>
      </c>
      <c r="I2198" s="29">
        <v>375000</v>
      </c>
      <c r="J2198" s="29">
        <v>375000</v>
      </c>
      <c r="K2198" s="29">
        <v>375000</v>
      </c>
      <c r="L2198" s="29">
        <v>375000</v>
      </c>
      <c r="M2198" s="29">
        <v>375000</v>
      </c>
      <c r="N2198" s="29">
        <v>375000</v>
      </c>
      <c r="O2198" s="29">
        <v>475000</v>
      </c>
      <c r="P2198" s="29">
        <v>475000</v>
      </c>
      <c r="Q2198" s="29">
        <v>475000</v>
      </c>
      <c r="R2198" s="29">
        <v>475000</v>
      </c>
      <c r="S2198" s="29">
        <v>475000</v>
      </c>
      <c r="T2198" s="29">
        <v>475000</v>
      </c>
      <c r="U2198" s="29">
        <v>0</v>
      </c>
    </row>
    <row r="2199" spans="1:21" x14ac:dyDescent="0.2">
      <c r="A2199" s="1">
        <v>308</v>
      </c>
      <c r="B2199" s="1">
        <v>13081020</v>
      </c>
      <c r="C2199" s="1">
        <v>56634</v>
      </c>
      <c r="D2199" s="1">
        <v>560</v>
      </c>
      <c r="F2199" s="25">
        <v>56634</v>
      </c>
      <c r="G2199" s="25" t="s">
        <v>439</v>
      </c>
      <c r="H2199" s="29">
        <v>805511</v>
      </c>
      <c r="I2199" s="29">
        <v>805511</v>
      </c>
      <c r="J2199" s="29">
        <v>729117</v>
      </c>
      <c r="K2199" s="29">
        <v>729117</v>
      </c>
      <c r="L2199" s="29">
        <v>729117</v>
      </c>
      <c r="M2199" s="29">
        <v>729117</v>
      </c>
      <c r="N2199" s="29">
        <v>729117</v>
      </c>
      <c r="O2199" s="29">
        <v>779117</v>
      </c>
      <c r="P2199" s="29">
        <v>779117</v>
      </c>
      <c r="Q2199" s="29">
        <v>780000</v>
      </c>
      <c r="R2199" s="29">
        <v>780000</v>
      </c>
      <c r="S2199" s="29">
        <v>780000</v>
      </c>
      <c r="T2199" s="29">
        <v>780000</v>
      </c>
      <c r="U2199" s="29">
        <v>0</v>
      </c>
    </row>
    <row r="2200" spans="1:21" x14ac:dyDescent="0.2">
      <c r="A2200" s="1">
        <v>308</v>
      </c>
      <c r="B2200" s="1">
        <v>13081020</v>
      </c>
      <c r="C2200" s="1">
        <v>56635</v>
      </c>
      <c r="D2200" s="1">
        <v>560</v>
      </c>
      <c r="F2200" s="25">
        <v>56635</v>
      </c>
      <c r="G2200" s="25" t="s">
        <v>474</v>
      </c>
      <c r="H2200" s="29">
        <v>0</v>
      </c>
      <c r="I2200" s="29">
        <v>0</v>
      </c>
      <c r="J2200" s="29">
        <v>0</v>
      </c>
      <c r="K2200" s="29">
        <v>0</v>
      </c>
      <c r="L2200" s="29">
        <v>0</v>
      </c>
      <c r="M2200" s="29">
        <v>0</v>
      </c>
      <c r="N2200" s="29">
        <v>0</v>
      </c>
      <c r="O2200" s="29">
        <v>100000</v>
      </c>
      <c r="P2200" s="29">
        <v>100000</v>
      </c>
      <c r="Q2200" s="29">
        <v>90000</v>
      </c>
      <c r="R2200" s="29">
        <v>90000</v>
      </c>
      <c r="S2200" s="29">
        <v>90000</v>
      </c>
      <c r="T2200" s="29">
        <v>90000</v>
      </c>
      <c r="U2200" s="29">
        <v>0</v>
      </c>
    </row>
    <row r="2201" spans="1:21" x14ac:dyDescent="0.2">
      <c r="A2201" s="1">
        <v>308</v>
      </c>
      <c r="B2201" s="1">
        <v>13081020</v>
      </c>
      <c r="C2201" s="1">
        <v>56694</v>
      </c>
      <c r="D2201" s="1">
        <v>560</v>
      </c>
      <c r="F2201" s="25">
        <v>56694</v>
      </c>
      <c r="G2201" s="25" t="s">
        <v>45</v>
      </c>
      <c r="H2201" s="29">
        <v>62000</v>
      </c>
      <c r="I2201" s="29">
        <v>60000</v>
      </c>
      <c r="J2201" s="29">
        <v>57000</v>
      </c>
      <c r="K2201" s="29">
        <v>57000</v>
      </c>
      <c r="L2201" s="29">
        <v>57000</v>
      </c>
      <c r="M2201" s="29">
        <v>57000</v>
      </c>
      <c r="N2201" s="29">
        <v>57000</v>
      </c>
      <c r="O2201" s="29">
        <v>57000</v>
      </c>
      <c r="P2201" s="29">
        <v>57000</v>
      </c>
      <c r="Q2201" s="29">
        <v>50000</v>
      </c>
      <c r="R2201" s="29">
        <v>50000</v>
      </c>
      <c r="S2201" s="29">
        <v>50000</v>
      </c>
      <c r="T2201" s="29">
        <v>50000</v>
      </c>
      <c r="U2201" s="29">
        <v>0</v>
      </c>
    </row>
    <row r="2202" spans="1:21" ht="15" thickBot="1" x14ac:dyDescent="0.25">
      <c r="A2202" s="1" t="s">
        <v>47</v>
      </c>
    </row>
    <row r="2203" spans="1:21" ht="15" thickTop="1" x14ac:dyDescent="0.2">
      <c r="A2203" s="1" t="s">
        <v>47</v>
      </c>
      <c r="B2203" s="1">
        <v>13081020</v>
      </c>
      <c r="C2203" s="31"/>
      <c r="D2203" s="31"/>
      <c r="E2203" s="31"/>
      <c r="F2203" s="32" t="s">
        <v>475</v>
      </c>
      <c r="G2203" s="32"/>
      <c r="H2203" s="33">
        <f>SUM(H2197:H2202)</f>
        <v>1342469</v>
      </c>
      <c r="I2203" s="33">
        <f t="shared" ref="I2203:S2203" si="472">SUM(I2197:I2202)</f>
        <v>1340469</v>
      </c>
      <c r="J2203" s="33">
        <f t="shared" si="472"/>
        <v>1261075</v>
      </c>
      <c r="K2203" s="33">
        <f t="shared" si="472"/>
        <v>1161117</v>
      </c>
      <c r="L2203" s="33">
        <f t="shared" si="472"/>
        <v>1161117</v>
      </c>
      <c r="M2203" s="33">
        <f t="shared" si="472"/>
        <v>1161117</v>
      </c>
      <c r="N2203" s="33">
        <f t="shared" si="472"/>
        <v>1161117</v>
      </c>
      <c r="O2203" s="33">
        <f t="shared" si="472"/>
        <v>1411117</v>
      </c>
      <c r="P2203" s="33">
        <f t="shared" si="472"/>
        <v>1411117</v>
      </c>
      <c r="Q2203" s="33">
        <f t="shared" si="472"/>
        <v>1395000</v>
      </c>
      <c r="R2203" s="33">
        <f t="shared" si="472"/>
        <v>1395000</v>
      </c>
      <c r="S2203" s="33">
        <f t="shared" si="472"/>
        <v>1395000</v>
      </c>
      <c r="T2203" s="33">
        <f t="shared" ref="T2203" si="473">SUM(T2197:T2202)</f>
        <v>1395000</v>
      </c>
      <c r="U2203" s="33">
        <f t="shared" ref="U2203" si="474">SUM(U2197:U2202)</f>
        <v>0</v>
      </c>
    </row>
    <row r="2204" spans="1:21" x14ac:dyDescent="0.2">
      <c r="E2204" s="27" t="s">
        <v>470</v>
      </c>
    </row>
    <row r="2205" spans="1:21" x14ac:dyDescent="0.2">
      <c r="A2205" s="1" t="s">
        <v>47</v>
      </c>
      <c r="F2205" s="27" t="s">
        <v>476</v>
      </c>
      <c r="G2205" s="1"/>
    </row>
    <row r="2206" spans="1:21" x14ac:dyDescent="0.2">
      <c r="A2206" s="1">
        <v>308</v>
      </c>
      <c r="B2206" s="1">
        <v>13081030</v>
      </c>
      <c r="C2206" s="1">
        <v>50110</v>
      </c>
      <c r="D2206" s="1">
        <v>500</v>
      </c>
      <c r="F2206" s="1">
        <v>50110</v>
      </c>
      <c r="G2206" s="1" t="s">
        <v>28</v>
      </c>
      <c r="H2206" s="29">
        <v>53833</v>
      </c>
      <c r="I2206" s="29">
        <v>53833</v>
      </c>
      <c r="J2206" s="29">
        <v>53833</v>
      </c>
      <c r="K2206" s="29">
        <v>0</v>
      </c>
      <c r="L2206" s="29">
        <v>0</v>
      </c>
      <c r="M2206" s="29">
        <v>0</v>
      </c>
      <c r="N2206" s="29">
        <v>0</v>
      </c>
      <c r="O2206" s="29">
        <v>0</v>
      </c>
      <c r="P2206" s="29">
        <v>0</v>
      </c>
      <c r="Q2206" s="29">
        <v>0</v>
      </c>
      <c r="R2206" s="29">
        <v>0</v>
      </c>
      <c r="S2206" s="29">
        <v>0</v>
      </c>
      <c r="T2206" s="29">
        <v>0</v>
      </c>
      <c r="U2206" s="29">
        <v>0</v>
      </c>
    </row>
    <row r="2207" spans="1:21" x14ac:dyDescent="0.2">
      <c r="A2207" s="1">
        <v>308</v>
      </c>
      <c r="B2207" s="1">
        <v>13081030</v>
      </c>
      <c r="C2207" s="1">
        <v>56694</v>
      </c>
      <c r="D2207" s="1">
        <v>560</v>
      </c>
      <c r="F2207" s="1">
        <v>56694</v>
      </c>
      <c r="G2207" s="1" t="s">
        <v>45</v>
      </c>
      <c r="H2207" s="29">
        <v>500000</v>
      </c>
      <c r="I2207" s="29">
        <v>500000</v>
      </c>
      <c r="J2207" s="29">
        <v>475000</v>
      </c>
      <c r="K2207" s="29">
        <v>0</v>
      </c>
      <c r="L2207" s="29">
        <v>0</v>
      </c>
      <c r="M2207" s="29">
        <v>0</v>
      </c>
      <c r="N2207" s="29">
        <v>0</v>
      </c>
      <c r="O2207" s="29">
        <v>0</v>
      </c>
      <c r="P2207" s="29">
        <v>0</v>
      </c>
      <c r="Q2207" s="29">
        <v>0</v>
      </c>
      <c r="R2207" s="29">
        <v>0</v>
      </c>
      <c r="S2207" s="29">
        <v>0</v>
      </c>
      <c r="T2207" s="29">
        <v>0</v>
      </c>
      <c r="U2207" s="29">
        <v>0</v>
      </c>
    </row>
    <row r="2208" spans="1:21" ht="15" thickBot="1" x14ac:dyDescent="0.25">
      <c r="A2208" s="1" t="s">
        <v>47</v>
      </c>
      <c r="F2208" s="1"/>
      <c r="G2208" s="1"/>
    </row>
    <row r="2209" spans="1:21" ht="15" thickTop="1" x14ac:dyDescent="0.2">
      <c r="A2209" s="1" t="s">
        <v>47</v>
      </c>
      <c r="B2209" s="1">
        <v>13081030</v>
      </c>
      <c r="C2209" s="31"/>
      <c r="D2209" s="31"/>
      <c r="E2209" s="31"/>
      <c r="F2209" s="31" t="s">
        <v>477</v>
      </c>
      <c r="G2209" s="31"/>
      <c r="H2209" s="33">
        <f>SUM(H2206:H2208)</f>
        <v>553833</v>
      </c>
      <c r="I2209" s="33">
        <f t="shared" ref="I2209:U2209" si="475">SUM(I2206:I2208)</f>
        <v>553833</v>
      </c>
      <c r="J2209" s="33">
        <f t="shared" si="475"/>
        <v>528833</v>
      </c>
      <c r="K2209" s="33">
        <f t="shared" si="475"/>
        <v>0</v>
      </c>
      <c r="L2209" s="33">
        <f t="shared" si="475"/>
        <v>0</v>
      </c>
      <c r="M2209" s="33">
        <f t="shared" si="475"/>
        <v>0</v>
      </c>
      <c r="N2209" s="33">
        <f t="shared" si="475"/>
        <v>0</v>
      </c>
      <c r="O2209" s="33">
        <f t="shared" si="475"/>
        <v>0</v>
      </c>
      <c r="P2209" s="33">
        <f t="shared" si="475"/>
        <v>0</v>
      </c>
      <c r="Q2209" s="33">
        <f t="shared" si="475"/>
        <v>0</v>
      </c>
      <c r="R2209" s="33">
        <f t="shared" si="475"/>
        <v>0</v>
      </c>
      <c r="S2209" s="33">
        <f t="shared" si="475"/>
        <v>0</v>
      </c>
      <c r="T2209" s="33">
        <f t="shared" si="475"/>
        <v>0</v>
      </c>
      <c r="U2209" s="33">
        <f t="shared" si="475"/>
        <v>0</v>
      </c>
    </row>
    <row r="2210" spans="1:21" x14ac:dyDescent="0.2">
      <c r="F2210" s="1"/>
      <c r="G2210" s="1"/>
    </row>
    <row r="2211" spans="1:21" x14ac:dyDescent="0.2">
      <c r="A2211" s="1" t="s">
        <v>47</v>
      </c>
      <c r="F2211" s="27" t="s">
        <v>478</v>
      </c>
      <c r="G2211" s="1"/>
    </row>
    <row r="2212" spans="1:21" x14ac:dyDescent="0.2">
      <c r="A2212" s="1">
        <v>308</v>
      </c>
      <c r="B2212" s="1">
        <v>13081040</v>
      </c>
      <c r="C2212" s="1">
        <v>50110</v>
      </c>
      <c r="D2212" s="1">
        <v>500</v>
      </c>
      <c r="F2212" s="1">
        <v>50110</v>
      </c>
      <c r="G2212" s="1" t="s">
        <v>28</v>
      </c>
      <c r="H2212" s="29">
        <v>0</v>
      </c>
      <c r="I2212" s="29">
        <v>0</v>
      </c>
      <c r="J2212" s="29">
        <v>0</v>
      </c>
      <c r="K2212" s="29">
        <v>0</v>
      </c>
      <c r="L2212" s="29">
        <v>0</v>
      </c>
      <c r="M2212" s="29">
        <v>0</v>
      </c>
      <c r="N2212" s="29">
        <v>0</v>
      </c>
      <c r="O2212" s="29">
        <v>0</v>
      </c>
      <c r="P2212" s="29">
        <v>0</v>
      </c>
      <c r="Q2212" s="29">
        <v>0</v>
      </c>
      <c r="R2212" s="29">
        <v>0</v>
      </c>
      <c r="S2212" s="29">
        <v>0</v>
      </c>
      <c r="T2212" s="29">
        <v>0</v>
      </c>
      <c r="U2212" s="29">
        <v>0</v>
      </c>
    </row>
    <row r="2213" spans="1:21" x14ac:dyDescent="0.2">
      <c r="A2213" s="1">
        <v>308</v>
      </c>
      <c r="B2213" s="1">
        <v>13081040</v>
      </c>
      <c r="C2213" s="1">
        <v>56694</v>
      </c>
      <c r="D2213" s="1">
        <v>560</v>
      </c>
      <c r="F2213" s="1">
        <v>56694</v>
      </c>
      <c r="G2213" s="1" t="s">
        <v>45</v>
      </c>
      <c r="H2213" s="29">
        <v>0</v>
      </c>
      <c r="I2213" s="29">
        <v>0</v>
      </c>
      <c r="J2213" s="29">
        <v>0</v>
      </c>
      <c r="K2213" s="29">
        <v>0</v>
      </c>
      <c r="L2213" s="29">
        <v>0</v>
      </c>
      <c r="M2213" s="29">
        <v>0</v>
      </c>
      <c r="N2213" s="29">
        <v>0</v>
      </c>
      <c r="O2213" s="29">
        <v>0</v>
      </c>
      <c r="P2213" s="29">
        <v>0</v>
      </c>
      <c r="Q2213" s="29">
        <v>0</v>
      </c>
      <c r="R2213" s="29">
        <v>0</v>
      </c>
      <c r="S2213" s="29">
        <v>0</v>
      </c>
      <c r="T2213" s="29">
        <v>0</v>
      </c>
      <c r="U2213" s="29">
        <v>0</v>
      </c>
    </row>
    <row r="2214" spans="1:21" ht="15" thickBot="1" x14ac:dyDescent="0.25">
      <c r="A2214" s="1" t="s">
        <v>47</v>
      </c>
      <c r="F2214" s="1"/>
      <c r="G2214" s="1"/>
    </row>
    <row r="2215" spans="1:21" ht="15" thickTop="1" x14ac:dyDescent="0.2">
      <c r="A2215" s="1" t="s">
        <v>47</v>
      </c>
      <c r="B2215" s="1">
        <v>13081040</v>
      </c>
      <c r="C2215" s="31"/>
      <c r="D2215" s="31"/>
      <c r="E2215" s="31" t="s">
        <v>479</v>
      </c>
      <c r="F2215" s="31" t="s">
        <v>480</v>
      </c>
      <c r="G2215" s="31"/>
      <c r="H2215" s="33">
        <f>SUM(H2212:H2214)</f>
        <v>0</v>
      </c>
      <c r="I2215" s="33">
        <f t="shared" ref="I2215:S2215" si="476">SUM(I2212:I2214)</f>
        <v>0</v>
      </c>
      <c r="J2215" s="33">
        <f t="shared" si="476"/>
        <v>0</v>
      </c>
      <c r="K2215" s="33">
        <f t="shared" si="476"/>
        <v>0</v>
      </c>
      <c r="L2215" s="33">
        <f t="shared" si="476"/>
        <v>0</v>
      </c>
      <c r="M2215" s="33">
        <f t="shared" si="476"/>
        <v>0</v>
      </c>
      <c r="N2215" s="33">
        <f t="shared" si="476"/>
        <v>0</v>
      </c>
      <c r="O2215" s="33">
        <f t="shared" si="476"/>
        <v>0</v>
      </c>
      <c r="P2215" s="33">
        <f t="shared" si="476"/>
        <v>0</v>
      </c>
      <c r="Q2215" s="33">
        <f t="shared" si="476"/>
        <v>0</v>
      </c>
      <c r="R2215" s="33">
        <f t="shared" si="476"/>
        <v>0</v>
      </c>
      <c r="S2215" s="33">
        <f t="shared" si="476"/>
        <v>0</v>
      </c>
      <c r="T2215" s="33">
        <f t="shared" ref="T2215" si="477">SUM(T2212:T2214)</f>
        <v>0</v>
      </c>
      <c r="U2215" s="33"/>
    </row>
    <row r="2216" spans="1:21" x14ac:dyDescent="0.2">
      <c r="A2216" s="1" t="s">
        <v>47</v>
      </c>
    </row>
    <row r="2217" spans="1:21" x14ac:dyDescent="0.2">
      <c r="A2217" s="1" t="s">
        <v>47</v>
      </c>
      <c r="F2217" s="28" t="s">
        <v>481</v>
      </c>
    </row>
    <row r="2218" spans="1:21" x14ac:dyDescent="0.2">
      <c r="A2218" s="1">
        <v>308</v>
      </c>
      <c r="B2218" s="1">
        <v>13081640</v>
      </c>
      <c r="C2218" s="1">
        <v>56623</v>
      </c>
      <c r="D2218" s="1">
        <v>560</v>
      </c>
      <c r="F2218" s="25">
        <v>56623</v>
      </c>
      <c r="G2218" s="25" t="s">
        <v>96</v>
      </c>
      <c r="H2218" s="29">
        <v>0</v>
      </c>
      <c r="I2218" s="29">
        <v>0</v>
      </c>
      <c r="J2218" s="29">
        <v>0</v>
      </c>
      <c r="K2218" s="29">
        <v>0</v>
      </c>
      <c r="L2218" s="29">
        <v>0</v>
      </c>
      <c r="M2218" s="29">
        <v>0</v>
      </c>
      <c r="N2218" s="29">
        <v>0</v>
      </c>
      <c r="O2218" s="29">
        <v>0</v>
      </c>
      <c r="P2218" s="29">
        <v>0</v>
      </c>
      <c r="Q2218" s="29">
        <v>0</v>
      </c>
      <c r="R2218" s="29">
        <v>0</v>
      </c>
      <c r="S2218" s="29">
        <v>0</v>
      </c>
      <c r="T2218" s="29">
        <v>350000</v>
      </c>
      <c r="U2218" s="29">
        <v>0</v>
      </c>
    </row>
    <row r="2219" spans="1:21" x14ac:dyDescent="0.2">
      <c r="A2219" s="1">
        <v>308</v>
      </c>
      <c r="B2219" s="1">
        <v>13081640</v>
      </c>
      <c r="C2219" s="1">
        <v>56694</v>
      </c>
      <c r="D2219" s="1">
        <v>560</v>
      </c>
      <c r="F2219" s="25">
        <v>56694</v>
      </c>
      <c r="G2219" s="25" t="s">
        <v>45</v>
      </c>
      <c r="H2219" s="29">
        <v>0</v>
      </c>
      <c r="I2219" s="29">
        <v>0</v>
      </c>
      <c r="J2219" s="29">
        <v>0</v>
      </c>
      <c r="K2219" s="29">
        <v>0</v>
      </c>
      <c r="L2219" s="29">
        <v>0</v>
      </c>
      <c r="M2219" s="29">
        <v>0</v>
      </c>
      <c r="N2219" s="29">
        <v>0</v>
      </c>
      <c r="O2219" s="29">
        <v>0</v>
      </c>
      <c r="P2219" s="29">
        <v>0</v>
      </c>
      <c r="Q2219" s="29">
        <v>0</v>
      </c>
      <c r="R2219" s="29">
        <v>0</v>
      </c>
      <c r="S2219" s="29">
        <v>150000</v>
      </c>
      <c r="T2219" s="29">
        <v>250000</v>
      </c>
      <c r="U2219" s="29">
        <v>0</v>
      </c>
    </row>
    <row r="2220" spans="1:21" ht="15" thickBot="1" x14ac:dyDescent="0.25">
      <c r="A2220" s="1" t="s">
        <v>47</v>
      </c>
    </row>
    <row r="2221" spans="1:21" ht="15" thickTop="1" x14ac:dyDescent="0.2">
      <c r="A2221" s="1" t="s">
        <v>47</v>
      </c>
      <c r="B2221" s="1">
        <v>13081640</v>
      </c>
      <c r="C2221" s="31"/>
      <c r="D2221" s="31"/>
      <c r="E2221" s="31"/>
      <c r="F2221" s="32" t="s">
        <v>482</v>
      </c>
      <c r="G2221" s="32"/>
      <c r="H2221" s="33">
        <f t="shared" ref="H2221:S2221" si="478">SUM(H2218:H2220)</f>
        <v>0</v>
      </c>
      <c r="I2221" s="33">
        <f t="shared" si="478"/>
        <v>0</v>
      </c>
      <c r="J2221" s="33">
        <f t="shared" si="478"/>
        <v>0</v>
      </c>
      <c r="K2221" s="33">
        <f t="shared" si="478"/>
        <v>0</v>
      </c>
      <c r="L2221" s="33">
        <f t="shared" si="478"/>
        <v>0</v>
      </c>
      <c r="M2221" s="33">
        <f t="shared" si="478"/>
        <v>0</v>
      </c>
      <c r="N2221" s="33">
        <f t="shared" si="478"/>
        <v>0</v>
      </c>
      <c r="O2221" s="33">
        <f t="shared" si="478"/>
        <v>0</v>
      </c>
      <c r="P2221" s="33">
        <f t="shared" si="478"/>
        <v>0</v>
      </c>
      <c r="Q2221" s="33">
        <f t="shared" si="478"/>
        <v>0</v>
      </c>
      <c r="R2221" s="33">
        <f t="shared" si="478"/>
        <v>0</v>
      </c>
      <c r="S2221" s="33">
        <f t="shared" si="478"/>
        <v>150000</v>
      </c>
      <c r="T2221" s="33">
        <f>SUM(T2218:T2220)</f>
        <v>600000</v>
      </c>
      <c r="U2221" s="33">
        <f>SUM(U2218:U2220)</f>
        <v>0</v>
      </c>
    </row>
    <row r="2222" spans="1:21" x14ac:dyDescent="0.2">
      <c r="A2222" s="1" t="s">
        <v>483</v>
      </c>
    </row>
    <row r="2224" spans="1:21" x14ac:dyDescent="0.2">
      <c r="A2224" s="1" t="s">
        <v>47</v>
      </c>
      <c r="F2224" s="28" t="s">
        <v>484</v>
      </c>
    </row>
    <row r="2225" spans="1:21" x14ac:dyDescent="0.2">
      <c r="A2225" s="1">
        <v>308</v>
      </c>
      <c r="B2225" s="1">
        <v>13081650</v>
      </c>
      <c r="C2225" s="1">
        <v>56694</v>
      </c>
      <c r="D2225" s="1">
        <v>560</v>
      </c>
      <c r="F2225" s="25">
        <v>56694</v>
      </c>
      <c r="G2225" s="25" t="s">
        <v>45</v>
      </c>
      <c r="H2225" s="29">
        <v>0</v>
      </c>
      <c r="I2225" s="29">
        <v>0</v>
      </c>
      <c r="J2225" s="29">
        <v>0</v>
      </c>
      <c r="K2225" s="29">
        <v>0</v>
      </c>
      <c r="L2225" s="29">
        <v>0</v>
      </c>
      <c r="M2225" s="29">
        <v>0</v>
      </c>
      <c r="N2225" s="29">
        <v>0</v>
      </c>
      <c r="O2225" s="29">
        <v>0</v>
      </c>
      <c r="P2225" s="29">
        <v>0</v>
      </c>
      <c r="Q2225" s="29">
        <v>0</v>
      </c>
      <c r="R2225" s="29">
        <v>0</v>
      </c>
      <c r="S2225" s="29">
        <v>0</v>
      </c>
      <c r="T2225" s="29">
        <v>625000</v>
      </c>
      <c r="U2225" s="29">
        <v>0</v>
      </c>
    </row>
    <row r="2226" spans="1:21" ht="15" thickBot="1" x14ac:dyDescent="0.25">
      <c r="A2226" s="1" t="s">
        <v>47</v>
      </c>
    </row>
    <row r="2227" spans="1:21" ht="15" thickTop="1" x14ac:dyDescent="0.2">
      <c r="A2227" s="1" t="s">
        <v>47</v>
      </c>
      <c r="B2227" s="1">
        <v>13081650</v>
      </c>
      <c r="C2227" s="31"/>
      <c r="D2227" s="31"/>
      <c r="E2227" s="31"/>
      <c r="F2227" s="32" t="s">
        <v>485</v>
      </c>
      <c r="G2227" s="32"/>
      <c r="H2227" s="33">
        <f t="shared" ref="H2227:S2227" si="479">SUM(H2225:H2226)</f>
        <v>0</v>
      </c>
      <c r="I2227" s="33">
        <f t="shared" si="479"/>
        <v>0</v>
      </c>
      <c r="J2227" s="33">
        <f t="shared" si="479"/>
        <v>0</v>
      </c>
      <c r="K2227" s="33">
        <f t="shared" si="479"/>
        <v>0</v>
      </c>
      <c r="L2227" s="33">
        <f t="shared" si="479"/>
        <v>0</v>
      </c>
      <c r="M2227" s="33">
        <f t="shared" si="479"/>
        <v>0</v>
      </c>
      <c r="N2227" s="33">
        <f t="shared" si="479"/>
        <v>0</v>
      </c>
      <c r="O2227" s="33">
        <f t="shared" si="479"/>
        <v>0</v>
      </c>
      <c r="P2227" s="33">
        <f t="shared" si="479"/>
        <v>0</v>
      </c>
      <c r="Q2227" s="33">
        <f t="shared" si="479"/>
        <v>0</v>
      </c>
      <c r="R2227" s="33">
        <f t="shared" si="479"/>
        <v>0</v>
      </c>
      <c r="S2227" s="33">
        <f t="shared" si="479"/>
        <v>0</v>
      </c>
      <c r="T2227" s="33">
        <f t="shared" ref="T2227" si="480">SUM(T2225:T2226)</f>
        <v>625000</v>
      </c>
      <c r="U2227" s="33">
        <f t="shared" ref="U2227" si="481">SUM(U2225:U2226)</f>
        <v>0</v>
      </c>
    </row>
    <row r="2228" spans="1:21" x14ac:dyDescent="0.2">
      <c r="A2228" s="1" t="s">
        <v>483</v>
      </c>
    </row>
    <row r="2229" spans="1:21" x14ac:dyDescent="0.2">
      <c r="A2229" s="1" t="s">
        <v>47</v>
      </c>
      <c r="F2229" s="28" t="s">
        <v>486</v>
      </c>
    </row>
    <row r="2230" spans="1:21" ht="15.75" x14ac:dyDescent="0.25">
      <c r="A2230" s="1">
        <v>308</v>
      </c>
      <c r="B2230" s="1">
        <v>13081700</v>
      </c>
      <c r="C2230" s="1">
        <v>50110</v>
      </c>
      <c r="D2230" s="1">
        <v>500</v>
      </c>
      <c r="F2230" s="25">
        <v>50110</v>
      </c>
      <c r="G2230" s="25" t="s">
        <v>28</v>
      </c>
      <c r="H2230" s="52">
        <v>0</v>
      </c>
      <c r="I2230" s="52">
        <v>0</v>
      </c>
      <c r="J2230" s="52">
        <v>0</v>
      </c>
      <c r="K2230" s="52">
        <v>0</v>
      </c>
      <c r="L2230" s="52">
        <v>0</v>
      </c>
      <c r="M2230" s="52">
        <v>0</v>
      </c>
      <c r="N2230" s="52">
        <v>0</v>
      </c>
      <c r="O2230" s="52">
        <v>0</v>
      </c>
      <c r="P2230" s="52">
        <v>0</v>
      </c>
      <c r="Q2230" s="52">
        <v>0</v>
      </c>
      <c r="R2230" s="29">
        <v>0</v>
      </c>
      <c r="S2230" s="29">
        <v>0</v>
      </c>
      <c r="T2230" s="29">
        <v>0</v>
      </c>
      <c r="U2230" s="29">
        <v>72118</v>
      </c>
    </row>
    <row r="2231" spans="1:21" ht="15.75" x14ac:dyDescent="0.25">
      <c r="A2231" s="1">
        <v>308</v>
      </c>
      <c r="B2231" s="1">
        <v>13081700</v>
      </c>
      <c r="C2231" s="1">
        <v>56694</v>
      </c>
      <c r="D2231" s="1">
        <v>560</v>
      </c>
      <c r="F2231" s="25">
        <v>56694</v>
      </c>
      <c r="G2231" s="25" t="s">
        <v>45</v>
      </c>
      <c r="H2231" s="52">
        <v>0</v>
      </c>
      <c r="I2231" s="52">
        <v>0</v>
      </c>
      <c r="J2231" s="52">
        <v>0</v>
      </c>
      <c r="K2231" s="52">
        <v>0</v>
      </c>
      <c r="L2231" s="52">
        <v>0</v>
      </c>
      <c r="M2231" s="52">
        <v>0</v>
      </c>
      <c r="N2231" s="52">
        <v>0</v>
      </c>
      <c r="O2231" s="52">
        <v>0</v>
      </c>
      <c r="P2231" s="52">
        <v>0</v>
      </c>
      <c r="Q2231" s="52">
        <v>0</v>
      </c>
      <c r="R2231" s="29">
        <v>0</v>
      </c>
      <c r="S2231" s="29">
        <v>0</v>
      </c>
      <c r="T2231" s="29">
        <v>0</v>
      </c>
      <c r="U2231" s="29">
        <v>60000</v>
      </c>
    </row>
    <row r="2232" spans="1:21" ht="15.75" x14ac:dyDescent="0.25">
      <c r="A2232" s="1">
        <v>308</v>
      </c>
      <c r="B2232" s="1">
        <v>13081700</v>
      </c>
      <c r="C2232" s="1">
        <v>56695</v>
      </c>
      <c r="D2232" s="1">
        <v>560</v>
      </c>
      <c r="F2232" s="25">
        <v>56695</v>
      </c>
      <c r="G2232" s="25" t="s">
        <v>487</v>
      </c>
      <c r="H2232" s="52"/>
      <c r="I2232" s="52"/>
      <c r="J2232" s="52"/>
      <c r="K2232" s="52"/>
      <c r="L2232" s="52"/>
      <c r="M2232" s="52"/>
      <c r="N2232" s="52"/>
      <c r="O2232" s="52"/>
      <c r="P2232" s="52"/>
      <c r="Q2232" s="52"/>
      <c r="T2232" s="29">
        <v>0</v>
      </c>
      <c r="U2232" s="29">
        <v>20000</v>
      </c>
    </row>
    <row r="2233" spans="1:21" ht="16.5" thickBot="1" x14ac:dyDescent="0.3">
      <c r="A2233" s="1" t="s">
        <v>47</v>
      </c>
      <c r="H2233" s="52"/>
      <c r="I2233" s="52"/>
      <c r="J2233" s="52"/>
      <c r="K2233" s="52"/>
      <c r="L2233" s="52"/>
      <c r="M2233" s="52"/>
      <c r="N2233" s="52"/>
      <c r="O2233" s="52"/>
      <c r="P2233" s="52"/>
      <c r="Q2233" s="52"/>
    </row>
    <row r="2234" spans="1:21" ht="16.5" thickTop="1" x14ac:dyDescent="0.25">
      <c r="A2234" s="1" t="s">
        <v>47</v>
      </c>
      <c r="B2234" s="1">
        <v>13081650</v>
      </c>
      <c r="C2234" s="31"/>
      <c r="D2234" s="31"/>
      <c r="E2234" s="31"/>
      <c r="F2234" s="32" t="s">
        <v>485</v>
      </c>
      <c r="G2234" s="32"/>
      <c r="H2234" s="40">
        <f t="shared" ref="H2234:T2234" si="482">SUBTOTAL(9,H2230:H2233)</f>
        <v>0</v>
      </c>
      <c r="I2234" s="40">
        <f t="shared" si="482"/>
        <v>0</v>
      </c>
      <c r="J2234" s="40">
        <f t="shared" si="482"/>
        <v>0</v>
      </c>
      <c r="K2234" s="40">
        <f t="shared" si="482"/>
        <v>0</v>
      </c>
      <c r="L2234" s="40">
        <f t="shared" si="482"/>
        <v>0</v>
      </c>
      <c r="M2234" s="40">
        <f t="shared" si="482"/>
        <v>0</v>
      </c>
      <c r="N2234" s="40">
        <f t="shared" si="482"/>
        <v>0</v>
      </c>
      <c r="O2234" s="40">
        <f t="shared" si="482"/>
        <v>0</v>
      </c>
      <c r="P2234" s="40">
        <f t="shared" si="482"/>
        <v>0</v>
      </c>
      <c r="Q2234" s="40">
        <f t="shared" si="482"/>
        <v>0</v>
      </c>
      <c r="R2234" s="33">
        <f t="shared" si="482"/>
        <v>0</v>
      </c>
      <c r="S2234" s="33">
        <f t="shared" si="482"/>
        <v>0</v>
      </c>
      <c r="T2234" s="33">
        <f t="shared" si="482"/>
        <v>0</v>
      </c>
      <c r="U2234" s="33">
        <f>SUBTOTAL(9,U2230:U2233)</f>
        <v>152118</v>
      </c>
    </row>
    <row r="2235" spans="1:21" x14ac:dyDescent="0.2">
      <c r="A2235" s="1" t="s">
        <v>483</v>
      </c>
    </row>
    <row r="2236" spans="1:21" x14ac:dyDescent="0.2">
      <c r="F2236" s="28" t="s">
        <v>51</v>
      </c>
    </row>
    <row r="2237" spans="1:21" x14ac:dyDescent="0.2">
      <c r="A2237" s="1" t="s">
        <v>47</v>
      </c>
      <c r="F2237" s="25">
        <v>500</v>
      </c>
      <c r="G2237" s="25" t="s">
        <v>53</v>
      </c>
      <c r="H2237" s="29">
        <f t="shared" ref="H2237:U2247" si="483">SUMIF($D$2175:$D$2235,$F2237,H$2175:H$2235)</f>
        <v>330655</v>
      </c>
      <c r="I2237" s="29">
        <f t="shared" si="483"/>
        <v>333909</v>
      </c>
      <c r="J2237" s="29">
        <f t="shared" si="483"/>
        <v>333909</v>
      </c>
      <c r="K2237" s="29">
        <f t="shared" si="483"/>
        <v>333909</v>
      </c>
      <c r="L2237" s="29">
        <f t="shared" si="483"/>
        <v>331218</v>
      </c>
      <c r="M2237" s="29">
        <f t="shared" si="483"/>
        <v>359073</v>
      </c>
      <c r="N2237" s="29">
        <f t="shared" si="483"/>
        <v>746578</v>
      </c>
      <c r="O2237" s="29">
        <f t="shared" si="483"/>
        <v>821854</v>
      </c>
      <c r="P2237" s="29">
        <f t="shared" si="483"/>
        <v>918751</v>
      </c>
      <c r="Q2237" s="29">
        <f t="shared" si="483"/>
        <v>940436</v>
      </c>
      <c r="R2237" s="29">
        <f t="shared" si="483"/>
        <v>999148</v>
      </c>
      <c r="S2237" s="29">
        <f t="shared" si="483"/>
        <v>755589</v>
      </c>
      <c r="T2237" s="29">
        <f t="shared" si="483"/>
        <v>771655</v>
      </c>
      <c r="U2237" s="29">
        <f t="shared" si="483"/>
        <v>618289</v>
      </c>
    </row>
    <row r="2238" spans="1:21" x14ac:dyDescent="0.2">
      <c r="A2238" s="1" t="s">
        <v>47</v>
      </c>
      <c r="F2238" s="25">
        <v>501</v>
      </c>
      <c r="G2238" s="25" t="s">
        <v>30</v>
      </c>
      <c r="H2238" s="29">
        <f t="shared" si="483"/>
        <v>0</v>
      </c>
      <c r="I2238" s="29">
        <f t="shared" si="483"/>
        <v>0</v>
      </c>
      <c r="J2238" s="29">
        <f t="shared" si="483"/>
        <v>0</v>
      </c>
      <c r="K2238" s="29">
        <f t="shared" si="483"/>
        <v>0</v>
      </c>
      <c r="L2238" s="29">
        <f t="shared" si="483"/>
        <v>0</v>
      </c>
      <c r="M2238" s="29">
        <f t="shared" si="483"/>
        <v>0</v>
      </c>
      <c r="N2238" s="29">
        <f t="shared" si="483"/>
        <v>0</v>
      </c>
      <c r="O2238" s="29">
        <f t="shared" si="483"/>
        <v>0</v>
      </c>
      <c r="P2238" s="29">
        <f t="shared" si="483"/>
        <v>0</v>
      </c>
      <c r="Q2238" s="29">
        <f t="shared" si="483"/>
        <v>0</v>
      </c>
      <c r="R2238" s="29">
        <f t="shared" si="483"/>
        <v>0</v>
      </c>
      <c r="S2238" s="29">
        <f t="shared" si="483"/>
        <v>0</v>
      </c>
      <c r="T2238" s="29">
        <f t="shared" si="483"/>
        <v>0</v>
      </c>
      <c r="U2238" s="29">
        <f t="shared" si="483"/>
        <v>0</v>
      </c>
    </row>
    <row r="2239" spans="1:21" x14ac:dyDescent="0.2">
      <c r="F2239" s="25" t="s">
        <v>54</v>
      </c>
      <c r="G2239" s="25" t="s">
        <v>55</v>
      </c>
      <c r="H2239" s="29">
        <f t="shared" si="483"/>
        <v>0</v>
      </c>
      <c r="I2239" s="29">
        <f t="shared" si="483"/>
        <v>0</v>
      </c>
      <c r="J2239" s="29">
        <f t="shared" si="483"/>
        <v>0</v>
      </c>
      <c r="K2239" s="29">
        <f t="shared" si="483"/>
        <v>0</v>
      </c>
      <c r="L2239" s="29">
        <f t="shared" si="483"/>
        <v>0</v>
      </c>
      <c r="M2239" s="29">
        <f t="shared" si="483"/>
        <v>0</v>
      </c>
      <c r="N2239" s="29">
        <f t="shared" si="483"/>
        <v>0</v>
      </c>
      <c r="O2239" s="29">
        <f t="shared" si="483"/>
        <v>0</v>
      </c>
      <c r="P2239" s="29">
        <f t="shared" si="483"/>
        <v>0</v>
      </c>
      <c r="Q2239" s="29">
        <f t="shared" si="483"/>
        <v>0</v>
      </c>
      <c r="R2239" s="29">
        <f t="shared" si="483"/>
        <v>0</v>
      </c>
      <c r="S2239" s="29">
        <f t="shared" si="483"/>
        <v>0</v>
      </c>
      <c r="T2239" s="29">
        <f t="shared" si="483"/>
        <v>0</v>
      </c>
      <c r="U2239" s="29">
        <f t="shared" si="483"/>
        <v>0</v>
      </c>
    </row>
    <row r="2240" spans="1:21" x14ac:dyDescent="0.2">
      <c r="A2240" s="1" t="s">
        <v>47</v>
      </c>
      <c r="F2240" s="25">
        <v>502</v>
      </c>
      <c r="G2240" s="25" t="s">
        <v>56</v>
      </c>
      <c r="H2240" s="29">
        <f t="shared" si="483"/>
        <v>0</v>
      </c>
      <c r="I2240" s="29">
        <f t="shared" si="483"/>
        <v>0</v>
      </c>
      <c r="J2240" s="29">
        <f t="shared" si="483"/>
        <v>0</v>
      </c>
      <c r="K2240" s="29">
        <f t="shared" si="483"/>
        <v>0</v>
      </c>
      <c r="L2240" s="29">
        <f t="shared" si="483"/>
        <v>0</v>
      </c>
      <c r="M2240" s="29">
        <f t="shared" si="483"/>
        <v>0</v>
      </c>
      <c r="N2240" s="29">
        <f t="shared" si="483"/>
        <v>0</v>
      </c>
      <c r="O2240" s="29">
        <f t="shared" si="483"/>
        <v>0</v>
      </c>
      <c r="P2240" s="29">
        <f t="shared" si="483"/>
        <v>0</v>
      </c>
      <c r="Q2240" s="29">
        <f t="shared" si="483"/>
        <v>0</v>
      </c>
      <c r="R2240" s="29">
        <f t="shared" si="483"/>
        <v>0</v>
      </c>
      <c r="S2240" s="29">
        <f t="shared" si="483"/>
        <v>0</v>
      </c>
      <c r="T2240" s="29">
        <f t="shared" si="483"/>
        <v>0</v>
      </c>
      <c r="U2240" s="29">
        <f t="shared" si="483"/>
        <v>0</v>
      </c>
    </row>
    <row r="2241" spans="1:21" x14ac:dyDescent="0.2">
      <c r="A2241" s="1" t="s">
        <v>47</v>
      </c>
      <c r="F2241" s="25">
        <v>520</v>
      </c>
      <c r="G2241" s="25" t="s">
        <v>57</v>
      </c>
      <c r="H2241" s="29">
        <f t="shared" si="483"/>
        <v>0</v>
      </c>
      <c r="I2241" s="29">
        <f t="shared" si="483"/>
        <v>0</v>
      </c>
      <c r="J2241" s="29">
        <f t="shared" si="483"/>
        <v>0</v>
      </c>
      <c r="K2241" s="29">
        <f t="shared" si="483"/>
        <v>0</v>
      </c>
      <c r="L2241" s="29">
        <f t="shared" si="483"/>
        <v>0</v>
      </c>
      <c r="M2241" s="29">
        <f t="shared" si="483"/>
        <v>0</v>
      </c>
      <c r="N2241" s="29">
        <f t="shared" si="483"/>
        <v>0</v>
      </c>
      <c r="O2241" s="29">
        <f t="shared" si="483"/>
        <v>26500</v>
      </c>
      <c r="P2241" s="29">
        <f t="shared" si="483"/>
        <v>26500</v>
      </c>
      <c r="Q2241" s="29">
        <f t="shared" si="483"/>
        <v>20000</v>
      </c>
      <c r="R2241" s="29">
        <f t="shared" si="483"/>
        <v>0</v>
      </c>
      <c r="S2241" s="29">
        <f t="shared" si="483"/>
        <v>0</v>
      </c>
      <c r="T2241" s="29">
        <f t="shared" si="483"/>
        <v>0</v>
      </c>
      <c r="U2241" s="29">
        <f t="shared" si="483"/>
        <v>0</v>
      </c>
    </row>
    <row r="2242" spans="1:21" x14ac:dyDescent="0.2">
      <c r="A2242" s="1" t="s">
        <v>47</v>
      </c>
      <c r="F2242" s="25">
        <v>530</v>
      </c>
      <c r="G2242" s="25" t="s">
        <v>58</v>
      </c>
      <c r="H2242" s="29">
        <f t="shared" si="483"/>
        <v>1300</v>
      </c>
      <c r="I2242" s="29">
        <f t="shared" si="483"/>
        <v>1500</v>
      </c>
      <c r="J2242" s="29">
        <f t="shared" si="483"/>
        <v>1500</v>
      </c>
      <c r="K2242" s="29">
        <f t="shared" si="483"/>
        <v>1500</v>
      </c>
      <c r="L2242" s="29">
        <f t="shared" si="483"/>
        <v>1000</v>
      </c>
      <c r="M2242" s="29">
        <f t="shared" si="483"/>
        <v>1000</v>
      </c>
      <c r="N2242" s="29">
        <f t="shared" si="483"/>
        <v>1000</v>
      </c>
      <c r="O2242" s="29">
        <f t="shared" si="483"/>
        <v>8000</v>
      </c>
      <c r="P2242" s="29">
        <f t="shared" si="483"/>
        <v>8000</v>
      </c>
      <c r="Q2242" s="29">
        <f t="shared" si="483"/>
        <v>5000</v>
      </c>
      <c r="R2242" s="29">
        <f t="shared" si="483"/>
        <v>3500</v>
      </c>
      <c r="S2242" s="29">
        <f t="shared" si="483"/>
        <v>3500</v>
      </c>
      <c r="T2242" s="29">
        <f t="shared" si="483"/>
        <v>3500</v>
      </c>
      <c r="U2242" s="29">
        <f t="shared" si="483"/>
        <v>4500</v>
      </c>
    </row>
    <row r="2243" spans="1:21" x14ac:dyDescent="0.2">
      <c r="A2243" s="1" t="s">
        <v>47</v>
      </c>
      <c r="F2243" s="25">
        <v>540</v>
      </c>
      <c r="G2243" s="25" t="s">
        <v>59</v>
      </c>
      <c r="H2243" s="29">
        <f t="shared" si="483"/>
        <v>0</v>
      </c>
      <c r="I2243" s="29">
        <f t="shared" si="483"/>
        <v>0</v>
      </c>
      <c r="J2243" s="29">
        <f t="shared" si="483"/>
        <v>0</v>
      </c>
      <c r="K2243" s="29">
        <f t="shared" si="483"/>
        <v>0</v>
      </c>
      <c r="L2243" s="29">
        <f t="shared" si="483"/>
        <v>0</v>
      </c>
      <c r="M2243" s="29">
        <f t="shared" si="483"/>
        <v>0</v>
      </c>
      <c r="N2243" s="29">
        <f t="shared" si="483"/>
        <v>0</v>
      </c>
      <c r="O2243" s="29">
        <f t="shared" si="483"/>
        <v>0</v>
      </c>
      <c r="P2243" s="29">
        <f t="shared" si="483"/>
        <v>0</v>
      </c>
      <c r="Q2243" s="29">
        <f t="shared" si="483"/>
        <v>0</v>
      </c>
      <c r="R2243" s="29">
        <f t="shared" si="483"/>
        <v>0</v>
      </c>
      <c r="S2243" s="29">
        <f t="shared" si="483"/>
        <v>0</v>
      </c>
      <c r="T2243" s="29">
        <f t="shared" si="483"/>
        <v>0</v>
      </c>
      <c r="U2243" s="29">
        <f t="shared" si="483"/>
        <v>0</v>
      </c>
    </row>
    <row r="2244" spans="1:21" x14ac:dyDescent="0.2">
      <c r="A2244" s="1" t="s">
        <v>47</v>
      </c>
      <c r="F2244" s="25">
        <v>550</v>
      </c>
      <c r="G2244" s="25" t="s">
        <v>60</v>
      </c>
      <c r="H2244" s="29">
        <f t="shared" si="483"/>
        <v>2300</v>
      </c>
      <c r="I2244" s="29">
        <f t="shared" si="483"/>
        <v>2300</v>
      </c>
      <c r="J2244" s="29">
        <f t="shared" si="483"/>
        <v>2000</v>
      </c>
      <c r="K2244" s="29">
        <f t="shared" si="483"/>
        <v>1300</v>
      </c>
      <c r="L2244" s="29">
        <f t="shared" si="483"/>
        <v>1300</v>
      </c>
      <c r="M2244" s="29">
        <f t="shared" si="483"/>
        <v>1300</v>
      </c>
      <c r="N2244" s="29">
        <f t="shared" si="483"/>
        <v>1300</v>
      </c>
      <c r="O2244" s="29">
        <f t="shared" si="483"/>
        <v>10500</v>
      </c>
      <c r="P2244" s="29">
        <f t="shared" si="483"/>
        <v>7500</v>
      </c>
      <c r="Q2244" s="29">
        <f t="shared" si="483"/>
        <v>500</v>
      </c>
      <c r="R2244" s="29">
        <f t="shared" si="483"/>
        <v>0</v>
      </c>
      <c r="S2244" s="29">
        <f t="shared" si="483"/>
        <v>0</v>
      </c>
      <c r="T2244" s="29">
        <f t="shared" si="483"/>
        <v>0</v>
      </c>
      <c r="U2244" s="29">
        <f t="shared" si="483"/>
        <v>0</v>
      </c>
    </row>
    <row r="2245" spans="1:21" x14ac:dyDescent="0.2">
      <c r="A2245" s="1" t="s">
        <v>47</v>
      </c>
      <c r="F2245" s="25">
        <v>560</v>
      </c>
      <c r="G2245" s="25" t="s">
        <v>61</v>
      </c>
      <c r="H2245" s="29">
        <f t="shared" si="483"/>
        <v>1752171</v>
      </c>
      <c r="I2245" s="29">
        <f t="shared" si="483"/>
        <v>1750171</v>
      </c>
      <c r="J2245" s="29">
        <f t="shared" si="483"/>
        <v>1639367</v>
      </c>
      <c r="K2245" s="29">
        <f t="shared" si="483"/>
        <v>1657375</v>
      </c>
      <c r="L2245" s="29">
        <f t="shared" si="483"/>
        <v>1660194</v>
      </c>
      <c r="M2245" s="29">
        <f t="shared" si="483"/>
        <v>1660194</v>
      </c>
      <c r="N2245" s="29">
        <f t="shared" si="483"/>
        <v>1786727</v>
      </c>
      <c r="O2245" s="29">
        <f t="shared" si="483"/>
        <v>2068267</v>
      </c>
      <c r="P2245" s="29">
        <f t="shared" si="483"/>
        <v>2058267</v>
      </c>
      <c r="Q2245" s="29">
        <f t="shared" si="483"/>
        <v>1932000</v>
      </c>
      <c r="R2245" s="29">
        <f t="shared" si="483"/>
        <v>1945000</v>
      </c>
      <c r="S2245" s="29">
        <f t="shared" si="483"/>
        <v>1824500</v>
      </c>
      <c r="T2245" s="29">
        <f t="shared" si="483"/>
        <v>2899500</v>
      </c>
      <c r="U2245" s="29">
        <f t="shared" si="483"/>
        <v>348500</v>
      </c>
    </row>
    <row r="2246" spans="1:21" x14ac:dyDescent="0.2">
      <c r="A2246" s="1" t="s">
        <v>47</v>
      </c>
      <c r="F2246" s="25">
        <v>570</v>
      </c>
      <c r="G2246" s="25" t="s">
        <v>62</v>
      </c>
      <c r="H2246" s="29">
        <f t="shared" si="483"/>
        <v>0</v>
      </c>
      <c r="I2246" s="29">
        <f t="shared" si="483"/>
        <v>0</v>
      </c>
      <c r="J2246" s="29">
        <f t="shared" si="483"/>
        <v>0</v>
      </c>
      <c r="K2246" s="29">
        <f t="shared" si="483"/>
        <v>0</v>
      </c>
      <c r="L2246" s="29">
        <f t="shared" si="483"/>
        <v>0</v>
      </c>
      <c r="M2246" s="29">
        <f t="shared" si="483"/>
        <v>0</v>
      </c>
      <c r="N2246" s="29">
        <f t="shared" si="483"/>
        <v>0</v>
      </c>
      <c r="O2246" s="29">
        <f t="shared" si="483"/>
        <v>0</v>
      </c>
      <c r="P2246" s="29">
        <f t="shared" si="483"/>
        <v>0</v>
      </c>
      <c r="Q2246" s="29">
        <f t="shared" si="483"/>
        <v>0</v>
      </c>
      <c r="R2246" s="29">
        <f t="shared" si="483"/>
        <v>0</v>
      </c>
      <c r="S2246" s="29">
        <f t="shared" si="483"/>
        <v>0</v>
      </c>
      <c r="T2246" s="29">
        <f t="shared" si="483"/>
        <v>0</v>
      </c>
      <c r="U2246" s="29">
        <f t="shared" si="483"/>
        <v>0</v>
      </c>
    </row>
    <row r="2247" spans="1:21" x14ac:dyDescent="0.2">
      <c r="A2247" s="1" t="s">
        <v>47</v>
      </c>
      <c r="F2247" s="25">
        <v>580</v>
      </c>
      <c r="G2247" s="25" t="s">
        <v>32</v>
      </c>
      <c r="H2247" s="29">
        <f t="shared" si="483"/>
        <v>0</v>
      </c>
      <c r="I2247" s="29">
        <f t="shared" si="483"/>
        <v>0</v>
      </c>
      <c r="J2247" s="29">
        <f t="shared" si="483"/>
        <v>0</v>
      </c>
      <c r="K2247" s="29">
        <f t="shared" si="483"/>
        <v>0</v>
      </c>
      <c r="L2247" s="29">
        <f t="shared" si="483"/>
        <v>0</v>
      </c>
      <c r="M2247" s="29">
        <f t="shared" si="483"/>
        <v>0</v>
      </c>
      <c r="N2247" s="29">
        <f t="shared" si="483"/>
        <v>0</v>
      </c>
      <c r="O2247" s="29">
        <f t="shared" si="483"/>
        <v>0</v>
      </c>
      <c r="P2247" s="29">
        <f t="shared" si="483"/>
        <v>0</v>
      </c>
      <c r="Q2247" s="29">
        <f t="shared" si="483"/>
        <v>0</v>
      </c>
      <c r="R2247" s="29">
        <f t="shared" si="483"/>
        <v>0</v>
      </c>
      <c r="S2247" s="29">
        <f t="shared" si="483"/>
        <v>0</v>
      </c>
      <c r="T2247" s="29">
        <f t="shared" si="483"/>
        <v>0</v>
      </c>
      <c r="U2247" s="29">
        <f t="shared" si="483"/>
        <v>0</v>
      </c>
    </row>
    <row r="2248" spans="1:21" ht="15" thickBot="1" x14ac:dyDescent="0.25">
      <c r="A2248" s="1" t="s">
        <v>47</v>
      </c>
    </row>
    <row r="2249" spans="1:21" ht="15" thickTop="1" x14ac:dyDescent="0.2">
      <c r="A2249" s="1" t="s">
        <v>47</v>
      </c>
      <c r="E2249" s="31"/>
      <c r="F2249" s="32"/>
      <c r="G2249" s="34" t="s">
        <v>63</v>
      </c>
      <c r="H2249" s="35">
        <f>SUM(H2237:H2248)</f>
        <v>2086426</v>
      </c>
      <c r="I2249" s="35">
        <f t="shared" ref="I2249:S2249" si="484">SUM(I2237:I2248)</f>
        <v>2087880</v>
      </c>
      <c r="J2249" s="35">
        <f t="shared" si="484"/>
        <v>1976776</v>
      </c>
      <c r="K2249" s="35">
        <f t="shared" si="484"/>
        <v>1994084</v>
      </c>
      <c r="L2249" s="35">
        <f t="shared" si="484"/>
        <v>1993712</v>
      </c>
      <c r="M2249" s="35">
        <f t="shared" si="484"/>
        <v>2021567</v>
      </c>
      <c r="N2249" s="35">
        <f t="shared" si="484"/>
        <v>2535605</v>
      </c>
      <c r="O2249" s="35">
        <f t="shared" si="484"/>
        <v>2935121</v>
      </c>
      <c r="P2249" s="35">
        <f t="shared" si="484"/>
        <v>3019018</v>
      </c>
      <c r="Q2249" s="35">
        <f t="shared" si="484"/>
        <v>2897936</v>
      </c>
      <c r="R2249" s="35">
        <f t="shared" si="484"/>
        <v>2947648</v>
      </c>
      <c r="S2249" s="35">
        <f t="shared" si="484"/>
        <v>2583589</v>
      </c>
      <c r="T2249" s="35">
        <f t="shared" ref="T2249" si="485">SUM(T2237:T2248)</f>
        <v>3674655</v>
      </c>
      <c r="U2249" s="35">
        <f t="shared" ref="U2249" si="486">SUM(U2237:U2248)</f>
        <v>971289</v>
      </c>
    </row>
    <row r="2250" spans="1:21" x14ac:dyDescent="0.2">
      <c r="A2250" s="1" t="s">
        <v>47</v>
      </c>
    </row>
    <row r="2251" spans="1:21" x14ac:dyDescent="0.2">
      <c r="A2251" s="1" t="s">
        <v>47</v>
      </c>
      <c r="E2251" s="27" t="s">
        <v>488</v>
      </c>
    </row>
    <row r="2252" spans="1:21" x14ac:dyDescent="0.2">
      <c r="A2252" s="1" t="s">
        <v>47</v>
      </c>
      <c r="F2252" s="28" t="s">
        <v>27</v>
      </c>
    </row>
    <row r="2253" spans="1:21" x14ac:dyDescent="0.2">
      <c r="A2253" s="1">
        <v>309</v>
      </c>
      <c r="B2253" s="1">
        <v>13091010</v>
      </c>
      <c r="C2253" s="1">
        <v>50110</v>
      </c>
      <c r="D2253" s="1">
        <v>500</v>
      </c>
      <c r="F2253" s="25">
        <v>50110</v>
      </c>
      <c r="G2253" s="25" t="s">
        <v>28</v>
      </c>
      <c r="H2253" s="29">
        <v>0</v>
      </c>
      <c r="I2253" s="29">
        <v>0</v>
      </c>
      <c r="J2253" s="29">
        <v>0</v>
      </c>
      <c r="K2253" s="29">
        <v>0</v>
      </c>
      <c r="L2253" s="29">
        <v>0</v>
      </c>
      <c r="M2253" s="29">
        <v>0</v>
      </c>
      <c r="N2253" s="29">
        <v>0</v>
      </c>
      <c r="O2253" s="29">
        <v>0</v>
      </c>
      <c r="P2253" s="29">
        <v>0</v>
      </c>
      <c r="Q2253" s="29">
        <v>0</v>
      </c>
      <c r="R2253" s="29">
        <v>0</v>
      </c>
      <c r="S2253" s="29">
        <v>477812</v>
      </c>
      <c r="T2253" s="29">
        <v>459641</v>
      </c>
      <c r="U2253" s="29">
        <v>669763</v>
      </c>
    </row>
    <row r="2254" spans="1:21" x14ac:dyDescent="0.2">
      <c r="A2254" s="1">
        <v>309</v>
      </c>
      <c r="B2254" s="1">
        <v>13091010</v>
      </c>
      <c r="C2254" s="1">
        <v>50136</v>
      </c>
      <c r="D2254" s="1">
        <v>500</v>
      </c>
      <c r="F2254" s="25">
        <v>50136</v>
      </c>
      <c r="G2254" s="25" t="s">
        <v>489</v>
      </c>
      <c r="T2254" s="29">
        <v>0</v>
      </c>
      <c r="U2254" s="29">
        <v>10302</v>
      </c>
    </row>
    <row r="2255" spans="1:21" x14ac:dyDescent="0.2">
      <c r="A2255" s="1">
        <v>309</v>
      </c>
      <c r="B2255" s="1">
        <v>13091010</v>
      </c>
      <c r="C2255" s="1">
        <v>54411</v>
      </c>
      <c r="D2255" s="1">
        <v>540</v>
      </c>
      <c r="F2255" s="25">
        <v>54411</v>
      </c>
      <c r="G2255" s="25" t="s">
        <v>258</v>
      </c>
      <c r="H2255" s="29">
        <v>0</v>
      </c>
      <c r="I2255" s="29">
        <v>0</v>
      </c>
      <c r="J2255" s="29">
        <v>0</v>
      </c>
      <c r="K2255" s="29">
        <v>0</v>
      </c>
      <c r="L2255" s="29">
        <v>0</v>
      </c>
      <c r="M2255" s="29">
        <v>0</v>
      </c>
      <c r="N2255" s="29">
        <v>0</v>
      </c>
      <c r="O2255" s="29">
        <v>0</v>
      </c>
      <c r="P2255" s="29">
        <v>0</v>
      </c>
      <c r="Q2255" s="29">
        <v>0</v>
      </c>
      <c r="R2255" s="29">
        <v>0</v>
      </c>
      <c r="S2255" s="29">
        <v>500</v>
      </c>
      <c r="T2255" s="29">
        <v>500</v>
      </c>
      <c r="U2255" s="29">
        <v>500</v>
      </c>
    </row>
    <row r="2256" spans="1:21" x14ac:dyDescent="0.2">
      <c r="A2256" s="1">
        <v>309</v>
      </c>
      <c r="B2256" s="1">
        <v>13091010</v>
      </c>
      <c r="C2256" s="1">
        <v>56655</v>
      </c>
      <c r="D2256" s="1">
        <v>560</v>
      </c>
      <c r="F2256" s="25">
        <v>56655</v>
      </c>
      <c r="G2256" s="25" t="s">
        <v>490</v>
      </c>
      <c r="H2256" s="29">
        <v>0</v>
      </c>
      <c r="I2256" s="29">
        <v>0</v>
      </c>
      <c r="J2256" s="29">
        <v>0</v>
      </c>
      <c r="K2256" s="29">
        <v>0</v>
      </c>
      <c r="L2256" s="29">
        <v>0</v>
      </c>
      <c r="M2256" s="29">
        <v>0</v>
      </c>
      <c r="N2256" s="29">
        <v>0</v>
      </c>
      <c r="O2256" s="29">
        <v>0</v>
      </c>
      <c r="P2256" s="29">
        <v>0</v>
      </c>
      <c r="Q2256" s="29">
        <v>0</v>
      </c>
      <c r="R2256" s="29">
        <v>0</v>
      </c>
      <c r="S2256" s="29">
        <v>0</v>
      </c>
      <c r="T2256" s="29">
        <v>0</v>
      </c>
      <c r="U2256" s="29">
        <v>0</v>
      </c>
    </row>
    <row r="2257" spans="1:21" x14ac:dyDescent="0.2">
      <c r="A2257" s="1">
        <v>309</v>
      </c>
      <c r="B2257" s="1">
        <v>13091010</v>
      </c>
      <c r="C2257" s="1">
        <v>56677</v>
      </c>
      <c r="D2257" s="1">
        <v>560</v>
      </c>
      <c r="F2257" s="25">
        <v>56677</v>
      </c>
      <c r="G2257" s="25" t="s">
        <v>491</v>
      </c>
      <c r="H2257" s="29">
        <v>0</v>
      </c>
      <c r="I2257" s="29">
        <v>0</v>
      </c>
      <c r="J2257" s="29">
        <v>0</v>
      </c>
      <c r="K2257" s="29">
        <v>0</v>
      </c>
      <c r="L2257" s="29">
        <v>0</v>
      </c>
      <c r="M2257" s="29">
        <v>0</v>
      </c>
      <c r="N2257" s="29">
        <v>0</v>
      </c>
      <c r="O2257" s="29">
        <v>0</v>
      </c>
      <c r="P2257" s="29">
        <v>0</v>
      </c>
      <c r="Q2257" s="29">
        <v>0</v>
      </c>
      <c r="R2257" s="29">
        <v>0</v>
      </c>
      <c r="S2257" s="29">
        <v>38000</v>
      </c>
      <c r="T2257" s="29">
        <v>38000</v>
      </c>
      <c r="U2257" s="29">
        <v>40000</v>
      </c>
    </row>
    <row r="2258" spans="1:21" x14ac:dyDescent="0.2">
      <c r="A2258" s="1">
        <v>309</v>
      </c>
      <c r="B2258" s="1">
        <v>13091010</v>
      </c>
      <c r="C2258" s="1">
        <v>56694</v>
      </c>
      <c r="D2258" s="1">
        <v>560</v>
      </c>
      <c r="F2258" s="25">
        <v>56694</v>
      </c>
      <c r="G2258" s="25" t="s">
        <v>45</v>
      </c>
      <c r="H2258" s="29">
        <v>0</v>
      </c>
      <c r="I2258" s="29">
        <v>0</v>
      </c>
      <c r="J2258" s="29">
        <v>0</v>
      </c>
      <c r="K2258" s="29">
        <v>0</v>
      </c>
      <c r="L2258" s="29">
        <v>0</v>
      </c>
      <c r="M2258" s="29">
        <v>0</v>
      </c>
      <c r="N2258" s="29">
        <v>0</v>
      </c>
      <c r="O2258" s="29">
        <v>0</v>
      </c>
      <c r="P2258" s="29">
        <v>0</v>
      </c>
      <c r="Q2258" s="29">
        <v>0</v>
      </c>
      <c r="R2258" s="29">
        <v>0</v>
      </c>
      <c r="S2258" s="29">
        <v>1150000</v>
      </c>
      <c r="T2258" s="29">
        <v>1150000</v>
      </c>
      <c r="U2258" s="29">
        <v>1150000</v>
      </c>
    </row>
    <row r="2259" spans="1:21" x14ac:dyDescent="0.2">
      <c r="A2259" s="1">
        <v>309</v>
      </c>
      <c r="B2259" s="1">
        <v>13091010</v>
      </c>
      <c r="C2259" s="1">
        <v>56695</v>
      </c>
      <c r="D2259" s="1">
        <v>560</v>
      </c>
      <c r="F2259" s="25">
        <v>56695</v>
      </c>
      <c r="G2259" s="25" t="s">
        <v>74</v>
      </c>
      <c r="H2259" s="29">
        <v>0</v>
      </c>
      <c r="I2259" s="29">
        <v>0</v>
      </c>
      <c r="J2259" s="29">
        <v>0</v>
      </c>
      <c r="K2259" s="29">
        <v>0</v>
      </c>
      <c r="L2259" s="29">
        <v>0</v>
      </c>
      <c r="M2259" s="29">
        <v>0</v>
      </c>
      <c r="N2259" s="29">
        <v>0</v>
      </c>
      <c r="O2259" s="29">
        <v>0</v>
      </c>
      <c r="P2259" s="29">
        <v>0</v>
      </c>
      <c r="Q2259" s="29">
        <v>0</v>
      </c>
      <c r="R2259" s="29">
        <v>0</v>
      </c>
      <c r="S2259" s="29">
        <v>11000</v>
      </c>
      <c r="T2259" s="29">
        <v>11000</v>
      </c>
      <c r="U2259" s="29">
        <v>11000</v>
      </c>
    </row>
    <row r="2260" spans="1:21" ht="15" thickBot="1" x14ac:dyDescent="0.25">
      <c r="A2260" s="1" t="s">
        <v>47</v>
      </c>
    </row>
    <row r="2261" spans="1:21" ht="15" thickTop="1" x14ac:dyDescent="0.2">
      <c r="A2261" s="1" t="s">
        <v>47</v>
      </c>
      <c r="B2261" s="1">
        <v>13091010</v>
      </c>
      <c r="C2261" s="31"/>
      <c r="D2261" s="31"/>
      <c r="E2261" s="31"/>
      <c r="F2261" s="32" t="s">
        <v>492</v>
      </c>
      <c r="G2261" s="32"/>
      <c r="H2261" s="33">
        <f t="shared" ref="H2261:R2261" si="487">SUM(H2253:H2260)</f>
        <v>0</v>
      </c>
      <c r="I2261" s="33">
        <f t="shared" si="487"/>
        <v>0</v>
      </c>
      <c r="J2261" s="33">
        <f t="shared" si="487"/>
        <v>0</v>
      </c>
      <c r="K2261" s="33">
        <f t="shared" si="487"/>
        <v>0</v>
      </c>
      <c r="L2261" s="33">
        <f t="shared" si="487"/>
        <v>0</v>
      </c>
      <c r="M2261" s="33">
        <f t="shared" si="487"/>
        <v>0</v>
      </c>
      <c r="N2261" s="33">
        <f t="shared" si="487"/>
        <v>0</v>
      </c>
      <c r="O2261" s="33">
        <f t="shared" si="487"/>
        <v>0</v>
      </c>
      <c r="P2261" s="33">
        <f t="shared" si="487"/>
        <v>0</v>
      </c>
      <c r="Q2261" s="33">
        <f t="shared" si="487"/>
        <v>0</v>
      </c>
      <c r="R2261" s="33">
        <f t="shared" si="487"/>
        <v>0</v>
      </c>
      <c r="S2261" s="33">
        <f t="shared" ref="S2261" si="488">SUM(S2253:S2260)</f>
        <v>1677312</v>
      </c>
      <c r="T2261" s="33">
        <f t="shared" ref="T2261" si="489">SUM(T2253:T2260)</f>
        <v>1659141</v>
      </c>
      <c r="U2261" s="33">
        <f t="shared" ref="U2261" si="490">SUM(U2253:U2260)</f>
        <v>1881565</v>
      </c>
    </row>
    <row r="2262" spans="1:21" x14ac:dyDescent="0.2">
      <c r="A2262" s="1" t="s">
        <v>47</v>
      </c>
    </row>
    <row r="2263" spans="1:21" x14ac:dyDescent="0.2">
      <c r="A2263" s="1" t="s">
        <v>47</v>
      </c>
    </row>
    <row r="2264" spans="1:21" x14ac:dyDescent="0.2">
      <c r="A2264" s="1" t="s">
        <v>47</v>
      </c>
      <c r="F2264" s="28" t="s">
        <v>493</v>
      </c>
    </row>
    <row r="2265" spans="1:21" x14ac:dyDescent="0.2">
      <c r="A2265" s="1">
        <v>309</v>
      </c>
      <c r="B2265" s="1">
        <v>13091220</v>
      </c>
      <c r="C2265" s="1">
        <v>50110</v>
      </c>
      <c r="D2265" s="1">
        <v>500</v>
      </c>
      <c r="F2265" s="25">
        <v>50110</v>
      </c>
      <c r="G2265" s="25" t="s">
        <v>28</v>
      </c>
      <c r="H2265" s="29">
        <v>0</v>
      </c>
      <c r="I2265" s="29">
        <v>0</v>
      </c>
      <c r="J2265" s="29">
        <v>0</v>
      </c>
      <c r="K2265" s="29">
        <v>0</v>
      </c>
      <c r="L2265" s="29">
        <v>0</v>
      </c>
      <c r="M2265" s="29">
        <v>0</v>
      </c>
      <c r="N2265" s="29">
        <v>0</v>
      </c>
      <c r="O2265" s="29">
        <v>0</v>
      </c>
      <c r="P2265" s="29">
        <v>0</v>
      </c>
      <c r="Q2265" s="29">
        <v>0</v>
      </c>
      <c r="R2265" s="29">
        <v>0</v>
      </c>
      <c r="S2265" s="29">
        <v>249877</v>
      </c>
      <c r="T2265" s="29">
        <v>244123</v>
      </c>
      <c r="U2265" s="29">
        <v>244123</v>
      </c>
    </row>
    <row r="2266" spans="1:21" x14ac:dyDescent="0.2">
      <c r="A2266" s="1">
        <v>309</v>
      </c>
      <c r="B2266" s="1">
        <v>13091220</v>
      </c>
      <c r="C2266" s="1">
        <v>50130</v>
      </c>
      <c r="D2266" s="1">
        <v>501</v>
      </c>
      <c r="F2266" s="25">
        <v>50130</v>
      </c>
      <c r="G2266" s="25" t="s">
        <v>30</v>
      </c>
      <c r="H2266" s="29">
        <v>0</v>
      </c>
      <c r="I2266" s="29">
        <v>0</v>
      </c>
      <c r="J2266" s="29">
        <v>0</v>
      </c>
      <c r="K2266" s="29">
        <v>0</v>
      </c>
      <c r="L2266" s="29">
        <v>0</v>
      </c>
      <c r="M2266" s="29">
        <v>0</v>
      </c>
      <c r="N2266" s="29">
        <v>0</v>
      </c>
      <c r="O2266" s="29">
        <v>0</v>
      </c>
      <c r="P2266" s="29">
        <v>0</v>
      </c>
      <c r="Q2266" s="29">
        <v>0</v>
      </c>
      <c r="R2266" s="29">
        <v>0</v>
      </c>
      <c r="S2266" s="29">
        <v>0</v>
      </c>
      <c r="T2266" s="29">
        <v>0</v>
      </c>
      <c r="U2266" s="29">
        <v>0</v>
      </c>
    </row>
    <row r="2267" spans="1:21" x14ac:dyDescent="0.2">
      <c r="A2267" s="1">
        <v>309</v>
      </c>
      <c r="B2267" s="1">
        <v>13091220</v>
      </c>
      <c r="C2267" s="1">
        <v>54411</v>
      </c>
      <c r="D2267" s="1">
        <v>540</v>
      </c>
      <c r="F2267" s="25">
        <v>54411</v>
      </c>
      <c r="G2267" s="25" t="s">
        <v>59</v>
      </c>
      <c r="H2267" s="29">
        <v>0</v>
      </c>
      <c r="I2267" s="29">
        <v>0</v>
      </c>
      <c r="J2267" s="29">
        <v>0</v>
      </c>
      <c r="K2267" s="29">
        <v>0</v>
      </c>
      <c r="L2267" s="29">
        <v>0</v>
      </c>
      <c r="M2267" s="29">
        <v>0</v>
      </c>
      <c r="N2267" s="29">
        <v>0</v>
      </c>
      <c r="O2267" s="29">
        <v>0</v>
      </c>
      <c r="P2267" s="29">
        <v>0</v>
      </c>
      <c r="Q2267" s="29">
        <v>0</v>
      </c>
      <c r="R2267" s="29">
        <v>0</v>
      </c>
      <c r="S2267" s="29">
        <v>0</v>
      </c>
      <c r="T2267" s="29">
        <v>0</v>
      </c>
      <c r="U2267" s="29">
        <v>0</v>
      </c>
    </row>
    <row r="2268" spans="1:21" x14ac:dyDescent="0.2">
      <c r="A2268" s="1">
        <v>309</v>
      </c>
      <c r="B2268" s="1">
        <v>13091220</v>
      </c>
      <c r="C2268" s="1">
        <v>55520</v>
      </c>
      <c r="D2268" s="1">
        <v>550</v>
      </c>
      <c r="F2268" s="25">
        <v>55520</v>
      </c>
      <c r="G2268" s="25" t="s">
        <v>36</v>
      </c>
      <c r="H2268" s="29">
        <v>0</v>
      </c>
      <c r="I2268" s="29">
        <v>0</v>
      </c>
      <c r="J2268" s="29">
        <v>0</v>
      </c>
      <c r="K2268" s="29">
        <v>0</v>
      </c>
      <c r="L2268" s="29">
        <v>0</v>
      </c>
      <c r="M2268" s="29">
        <v>0</v>
      </c>
      <c r="N2268" s="29">
        <v>0</v>
      </c>
      <c r="O2268" s="29">
        <v>0</v>
      </c>
      <c r="P2268" s="29">
        <v>0</v>
      </c>
      <c r="Q2268" s="29">
        <v>0</v>
      </c>
      <c r="R2268" s="29">
        <v>0</v>
      </c>
      <c r="S2268" s="29">
        <v>0</v>
      </c>
      <c r="T2268" s="29">
        <v>0</v>
      </c>
      <c r="U2268" s="29">
        <v>0</v>
      </c>
    </row>
    <row r="2269" spans="1:21" x14ac:dyDescent="0.2">
      <c r="A2269" s="1">
        <v>309</v>
      </c>
      <c r="B2269" s="1">
        <v>13091220</v>
      </c>
      <c r="C2269" s="1">
        <v>55574</v>
      </c>
      <c r="D2269" s="1">
        <v>550</v>
      </c>
      <c r="F2269" s="25">
        <v>55574</v>
      </c>
      <c r="G2269" s="25" t="s">
        <v>71</v>
      </c>
      <c r="H2269" s="29">
        <v>0</v>
      </c>
      <c r="I2269" s="29">
        <v>0</v>
      </c>
      <c r="J2269" s="29">
        <v>0</v>
      </c>
      <c r="K2269" s="29">
        <v>0</v>
      </c>
      <c r="L2269" s="29">
        <v>0</v>
      </c>
      <c r="M2269" s="29">
        <v>0</v>
      </c>
      <c r="N2269" s="29">
        <v>0</v>
      </c>
      <c r="O2269" s="29">
        <v>0</v>
      </c>
      <c r="P2269" s="29">
        <v>0</v>
      </c>
      <c r="Q2269" s="29">
        <v>0</v>
      </c>
      <c r="R2269" s="29">
        <v>0</v>
      </c>
      <c r="S2269" s="29">
        <v>14000</v>
      </c>
      <c r="T2269" s="29">
        <v>14000</v>
      </c>
      <c r="U2269" s="29">
        <v>14000</v>
      </c>
    </row>
    <row r="2270" spans="1:21" x14ac:dyDescent="0.2">
      <c r="A2270" s="1">
        <v>309</v>
      </c>
      <c r="B2270" s="1">
        <v>13091220</v>
      </c>
      <c r="C2270" s="1">
        <v>55584</v>
      </c>
      <c r="D2270" s="1">
        <v>550</v>
      </c>
      <c r="F2270" s="25">
        <v>55584</v>
      </c>
      <c r="G2270" s="25" t="s">
        <v>72</v>
      </c>
      <c r="H2270" s="29">
        <v>0</v>
      </c>
      <c r="I2270" s="29">
        <v>0</v>
      </c>
      <c r="J2270" s="29">
        <v>0</v>
      </c>
      <c r="K2270" s="29">
        <v>0</v>
      </c>
      <c r="L2270" s="29">
        <v>0</v>
      </c>
      <c r="M2270" s="29">
        <v>0</v>
      </c>
      <c r="N2270" s="29">
        <v>0</v>
      </c>
      <c r="O2270" s="29">
        <v>0</v>
      </c>
      <c r="P2270" s="29">
        <v>0</v>
      </c>
      <c r="Q2270" s="29">
        <v>0</v>
      </c>
      <c r="R2270" s="29">
        <v>0</v>
      </c>
      <c r="S2270" s="29">
        <v>2000</v>
      </c>
      <c r="T2270" s="29">
        <v>2000</v>
      </c>
      <c r="U2270" s="29">
        <v>2000</v>
      </c>
    </row>
    <row r="2271" spans="1:21" x14ac:dyDescent="0.2">
      <c r="A2271" s="1">
        <v>309</v>
      </c>
      <c r="B2271" s="1">
        <v>13091220</v>
      </c>
      <c r="C2271" s="1">
        <v>55586</v>
      </c>
      <c r="D2271" s="1">
        <v>550</v>
      </c>
      <c r="F2271" s="25">
        <v>55586</v>
      </c>
      <c r="G2271" s="25" t="s">
        <v>243</v>
      </c>
      <c r="H2271" s="29">
        <v>0</v>
      </c>
      <c r="I2271" s="29">
        <v>0</v>
      </c>
      <c r="J2271" s="29">
        <v>0</v>
      </c>
      <c r="K2271" s="29">
        <v>0</v>
      </c>
      <c r="L2271" s="29">
        <v>0</v>
      </c>
      <c r="M2271" s="29">
        <v>0</v>
      </c>
      <c r="N2271" s="29">
        <v>0</v>
      </c>
      <c r="O2271" s="29">
        <v>0</v>
      </c>
      <c r="P2271" s="29">
        <v>0</v>
      </c>
      <c r="Q2271" s="29">
        <v>0</v>
      </c>
      <c r="R2271" s="29">
        <v>0</v>
      </c>
      <c r="S2271" s="29">
        <v>4500</v>
      </c>
      <c r="T2271" s="29">
        <v>4500</v>
      </c>
      <c r="U2271" s="29">
        <v>4500</v>
      </c>
    </row>
    <row r="2272" spans="1:21" ht="15" thickBot="1" x14ac:dyDescent="0.25">
      <c r="A2272" s="1" t="s">
        <v>47</v>
      </c>
    </row>
    <row r="2273" spans="1:21" ht="15" thickTop="1" x14ac:dyDescent="0.2">
      <c r="A2273" s="1" t="s">
        <v>47</v>
      </c>
      <c r="B2273" s="1">
        <v>13091220</v>
      </c>
      <c r="C2273" s="31"/>
      <c r="D2273" s="31"/>
      <c r="E2273" s="31"/>
      <c r="F2273" s="32" t="s">
        <v>494</v>
      </c>
      <c r="G2273" s="32"/>
      <c r="H2273" s="33">
        <f t="shared" ref="H2273:R2273" si="491">SUM(H2265:H2272)</f>
        <v>0</v>
      </c>
      <c r="I2273" s="33">
        <f t="shared" si="491"/>
        <v>0</v>
      </c>
      <c r="J2273" s="33">
        <f t="shared" si="491"/>
        <v>0</v>
      </c>
      <c r="K2273" s="33">
        <f t="shared" si="491"/>
        <v>0</v>
      </c>
      <c r="L2273" s="33">
        <f t="shared" si="491"/>
        <v>0</v>
      </c>
      <c r="M2273" s="33">
        <f t="shared" si="491"/>
        <v>0</v>
      </c>
      <c r="N2273" s="33">
        <f t="shared" si="491"/>
        <v>0</v>
      </c>
      <c r="O2273" s="33">
        <f t="shared" si="491"/>
        <v>0</v>
      </c>
      <c r="P2273" s="33">
        <f t="shared" si="491"/>
        <v>0</v>
      </c>
      <c r="Q2273" s="33">
        <f t="shared" si="491"/>
        <v>0</v>
      </c>
      <c r="R2273" s="33">
        <f t="shared" si="491"/>
        <v>0</v>
      </c>
      <c r="S2273" s="33">
        <f t="shared" ref="S2273" si="492">SUM(S2265:S2272)</f>
        <v>270377</v>
      </c>
      <c r="T2273" s="33">
        <f t="shared" ref="T2273" si="493">SUM(T2265:T2272)</f>
        <v>264623</v>
      </c>
      <c r="U2273" s="33">
        <f t="shared" ref="U2273" si="494">SUM(U2265:U2272)</f>
        <v>264623</v>
      </c>
    </row>
    <row r="2274" spans="1:21" x14ac:dyDescent="0.2">
      <c r="A2274" s="1" t="s">
        <v>47</v>
      </c>
    </row>
    <row r="2275" spans="1:21" x14ac:dyDescent="0.2">
      <c r="A2275" s="1" t="s">
        <v>47</v>
      </c>
      <c r="F2275" s="28" t="s">
        <v>495</v>
      </c>
    </row>
    <row r="2276" spans="1:21" x14ac:dyDescent="0.2">
      <c r="A2276" s="1">
        <v>309</v>
      </c>
      <c r="B2276" s="1">
        <v>13091240</v>
      </c>
      <c r="C2276" s="1">
        <v>50110</v>
      </c>
      <c r="D2276" s="1">
        <v>500</v>
      </c>
      <c r="F2276" s="25">
        <v>50110</v>
      </c>
      <c r="G2276" s="25" t="s">
        <v>28</v>
      </c>
      <c r="H2276" s="29">
        <v>0</v>
      </c>
      <c r="I2276" s="29">
        <v>0</v>
      </c>
      <c r="J2276" s="29">
        <v>0</v>
      </c>
      <c r="K2276" s="29">
        <v>0</v>
      </c>
      <c r="L2276" s="29">
        <v>0</v>
      </c>
      <c r="M2276" s="29">
        <v>0</v>
      </c>
      <c r="N2276" s="29">
        <v>0</v>
      </c>
      <c r="O2276" s="29">
        <v>0</v>
      </c>
      <c r="P2276" s="29">
        <v>0</v>
      </c>
      <c r="Q2276" s="29">
        <v>0</v>
      </c>
      <c r="R2276" s="29">
        <v>0</v>
      </c>
      <c r="S2276" s="29">
        <v>330000</v>
      </c>
      <c r="T2276" s="29">
        <v>330000</v>
      </c>
      <c r="U2276" s="29">
        <v>363000</v>
      </c>
    </row>
    <row r="2277" spans="1:21" x14ac:dyDescent="0.2">
      <c r="A2277" s="1">
        <v>309</v>
      </c>
      <c r="B2277" s="1">
        <v>13091240</v>
      </c>
      <c r="C2277" s="1">
        <v>50130</v>
      </c>
      <c r="D2277" s="1">
        <v>501</v>
      </c>
      <c r="F2277" s="25">
        <v>50130</v>
      </c>
      <c r="G2277" s="25" t="s">
        <v>30</v>
      </c>
      <c r="H2277" s="29">
        <v>0</v>
      </c>
      <c r="I2277" s="29">
        <v>0</v>
      </c>
      <c r="J2277" s="29">
        <v>0</v>
      </c>
      <c r="K2277" s="29">
        <v>0</v>
      </c>
      <c r="L2277" s="29">
        <v>0</v>
      </c>
      <c r="M2277" s="29">
        <v>0</v>
      </c>
      <c r="N2277" s="29">
        <v>0</v>
      </c>
      <c r="O2277" s="29">
        <v>0</v>
      </c>
      <c r="P2277" s="29">
        <v>0</v>
      </c>
      <c r="Q2277" s="29">
        <v>0</v>
      </c>
      <c r="R2277" s="29">
        <v>0</v>
      </c>
      <c r="S2277" s="29">
        <v>14000</v>
      </c>
      <c r="T2277" s="29">
        <v>14000</v>
      </c>
      <c r="U2277" s="29">
        <v>14000</v>
      </c>
    </row>
    <row r="2278" spans="1:21" ht="15" thickBot="1" x14ac:dyDescent="0.25">
      <c r="A2278" s="1" t="s">
        <v>47</v>
      </c>
    </row>
    <row r="2279" spans="1:21" ht="15" thickTop="1" x14ac:dyDescent="0.2">
      <c r="A2279" s="1" t="s">
        <v>47</v>
      </c>
      <c r="B2279" s="1">
        <v>13091240</v>
      </c>
      <c r="C2279" s="31"/>
      <c r="D2279" s="31"/>
      <c r="E2279" s="31"/>
      <c r="F2279" s="32" t="s">
        <v>496</v>
      </c>
      <c r="G2279" s="32"/>
      <c r="H2279" s="33">
        <f t="shared" ref="H2279:R2279" si="495">SUM(H2276:H2278)</f>
        <v>0</v>
      </c>
      <c r="I2279" s="33">
        <f t="shared" si="495"/>
        <v>0</v>
      </c>
      <c r="J2279" s="33">
        <f t="shared" si="495"/>
        <v>0</v>
      </c>
      <c r="K2279" s="33">
        <f t="shared" si="495"/>
        <v>0</v>
      </c>
      <c r="L2279" s="33">
        <f t="shared" si="495"/>
        <v>0</v>
      </c>
      <c r="M2279" s="33">
        <f t="shared" si="495"/>
        <v>0</v>
      </c>
      <c r="N2279" s="33">
        <f t="shared" si="495"/>
        <v>0</v>
      </c>
      <c r="O2279" s="33">
        <f t="shared" si="495"/>
        <v>0</v>
      </c>
      <c r="P2279" s="33">
        <f t="shared" si="495"/>
        <v>0</v>
      </c>
      <c r="Q2279" s="33">
        <f t="shared" si="495"/>
        <v>0</v>
      </c>
      <c r="R2279" s="33">
        <f t="shared" si="495"/>
        <v>0</v>
      </c>
      <c r="S2279" s="33">
        <f t="shared" ref="S2279" si="496">SUM(S2276:S2278)</f>
        <v>344000</v>
      </c>
      <c r="T2279" s="33">
        <f t="shared" ref="T2279" si="497">SUM(T2276:T2278)</f>
        <v>344000</v>
      </c>
      <c r="U2279" s="33">
        <f t="shared" ref="U2279" si="498">SUM(U2276:U2278)</f>
        <v>377000</v>
      </c>
    </row>
    <row r="2282" spans="1:21" x14ac:dyDescent="0.2">
      <c r="A2282" s="1" t="s">
        <v>47</v>
      </c>
      <c r="F2282" s="28" t="s">
        <v>481</v>
      </c>
    </row>
    <row r="2283" spans="1:21" x14ac:dyDescent="0.2">
      <c r="A2283" s="1">
        <v>309</v>
      </c>
      <c r="B2283" s="1">
        <v>13091640</v>
      </c>
      <c r="C2283" s="1">
        <v>56694</v>
      </c>
      <c r="D2283" s="1">
        <v>560</v>
      </c>
      <c r="F2283" s="25">
        <v>56694</v>
      </c>
      <c r="G2283" s="25" t="s">
        <v>45</v>
      </c>
      <c r="H2283" s="29">
        <v>0</v>
      </c>
      <c r="I2283" s="29">
        <v>0</v>
      </c>
      <c r="J2283" s="29">
        <v>0</v>
      </c>
      <c r="K2283" s="29">
        <v>0</v>
      </c>
      <c r="L2283" s="29">
        <v>0</v>
      </c>
      <c r="M2283" s="29">
        <v>0</v>
      </c>
      <c r="N2283" s="29">
        <v>0</v>
      </c>
      <c r="O2283" s="29">
        <v>0</v>
      </c>
      <c r="P2283" s="29">
        <v>0</v>
      </c>
      <c r="Q2283" s="29">
        <v>0</v>
      </c>
      <c r="R2283" s="29">
        <v>0</v>
      </c>
      <c r="S2283" s="29">
        <v>0</v>
      </c>
      <c r="T2283" s="29">
        <v>0</v>
      </c>
      <c r="U2283" s="29">
        <v>0</v>
      </c>
    </row>
    <row r="2284" spans="1:21" x14ac:dyDescent="0.2">
      <c r="A2284" s="1">
        <v>309</v>
      </c>
      <c r="B2284" s="1">
        <v>13091640</v>
      </c>
      <c r="C2284" s="1">
        <v>56623</v>
      </c>
      <c r="D2284" s="1">
        <v>560</v>
      </c>
      <c r="F2284" s="25">
        <v>56623</v>
      </c>
      <c r="G2284" s="25" t="s">
        <v>96</v>
      </c>
      <c r="H2284" s="29">
        <v>0</v>
      </c>
      <c r="I2284" s="29">
        <v>0</v>
      </c>
      <c r="J2284" s="29">
        <v>0</v>
      </c>
      <c r="K2284" s="29">
        <v>0</v>
      </c>
      <c r="L2284" s="29">
        <v>0</v>
      </c>
      <c r="M2284" s="29">
        <v>0</v>
      </c>
      <c r="N2284" s="29">
        <v>0</v>
      </c>
      <c r="O2284" s="29">
        <v>0</v>
      </c>
      <c r="P2284" s="29">
        <v>0</v>
      </c>
      <c r="Q2284" s="29">
        <v>0</v>
      </c>
      <c r="R2284" s="29">
        <v>0</v>
      </c>
      <c r="S2284" s="29">
        <v>0</v>
      </c>
      <c r="T2284" s="29">
        <v>0</v>
      </c>
      <c r="U2284" s="29">
        <v>400000</v>
      </c>
    </row>
    <row r="2285" spans="1:21" x14ac:dyDescent="0.2">
      <c r="A2285" s="1">
        <v>309</v>
      </c>
      <c r="B2285" s="1">
        <v>13091640</v>
      </c>
      <c r="C2285" s="1">
        <v>56694</v>
      </c>
      <c r="D2285" s="1">
        <v>560</v>
      </c>
      <c r="F2285" s="25">
        <v>56694</v>
      </c>
      <c r="G2285" s="25" t="s">
        <v>45</v>
      </c>
      <c r="H2285" s="29">
        <v>0</v>
      </c>
      <c r="I2285" s="29">
        <v>0</v>
      </c>
      <c r="J2285" s="29">
        <v>0</v>
      </c>
      <c r="K2285" s="29">
        <v>0</v>
      </c>
      <c r="L2285" s="29">
        <v>0</v>
      </c>
      <c r="M2285" s="29">
        <v>0</v>
      </c>
      <c r="N2285" s="29">
        <v>0</v>
      </c>
      <c r="O2285" s="29">
        <v>0</v>
      </c>
      <c r="P2285" s="29">
        <v>0</v>
      </c>
      <c r="Q2285" s="29">
        <v>0</v>
      </c>
      <c r="R2285" s="29">
        <v>0</v>
      </c>
      <c r="S2285" s="29">
        <v>0</v>
      </c>
      <c r="T2285" s="29">
        <v>0</v>
      </c>
      <c r="U2285" s="29">
        <v>300000</v>
      </c>
    </row>
    <row r="2286" spans="1:21" ht="15" thickBot="1" x14ac:dyDescent="0.25">
      <c r="A2286" s="1" t="s">
        <v>47</v>
      </c>
    </row>
    <row r="2287" spans="1:21" ht="15" thickTop="1" x14ac:dyDescent="0.2">
      <c r="A2287" s="1" t="s">
        <v>47</v>
      </c>
      <c r="B2287" s="1">
        <v>13091640</v>
      </c>
      <c r="C2287" s="31"/>
      <c r="D2287" s="31"/>
      <c r="E2287" s="31"/>
      <c r="F2287" s="32" t="s">
        <v>482</v>
      </c>
      <c r="G2287" s="32"/>
      <c r="H2287" s="33">
        <f t="shared" ref="H2287:S2287" si="499">SUM(H2283:H2286)</f>
        <v>0</v>
      </c>
      <c r="I2287" s="33">
        <f t="shared" si="499"/>
        <v>0</v>
      </c>
      <c r="J2287" s="33">
        <f t="shared" si="499"/>
        <v>0</v>
      </c>
      <c r="K2287" s="33">
        <f t="shared" si="499"/>
        <v>0</v>
      </c>
      <c r="L2287" s="33">
        <f t="shared" si="499"/>
        <v>0</v>
      </c>
      <c r="M2287" s="33">
        <f t="shared" si="499"/>
        <v>0</v>
      </c>
      <c r="N2287" s="33">
        <f t="shared" si="499"/>
        <v>0</v>
      </c>
      <c r="O2287" s="33">
        <f t="shared" si="499"/>
        <v>0</v>
      </c>
      <c r="P2287" s="33">
        <f t="shared" si="499"/>
        <v>0</v>
      </c>
      <c r="Q2287" s="33">
        <f t="shared" si="499"/>
        <v>0</v>
      </c>
      <c r="R2287" s="33">
        <f t="shared" si="499"/>
        <v>0</v>
      </c>
      <c r="S2287" s="33">
        <f t="shared" si="499"/>
        <v>0</v>
      </c>
      <c r="T2287" s="33">
        <f t="shared" ref="T2287" si="500">SUM(T2283:T2286)</f>
        <v>0</v>
      </c>
      <c r="U2287" s="33">
        <f t="shared" ref="U2287" si="501">SUM(U2283:U2286)</f>
        <v>700000</v>
      </c>
    </row>
    <row r="2288" spans="1:21" x14ac:dyDescent="0.2">
      <c r="A2288" s="1" t="s">
        <v>47</v>
      </c>
      <c r="F2288" s="1"/>
      <c r="G2288" s="1"/>
    </row>
    <row r="2289" spans="1:21" x14ac:dyDescent="0.2">
      <c r="A2289" s="1" t="s">
        <v>47</v>
      </c>
      <c r="F2289" s="1" t="s">
        <v>497</v>
      </c>
      <c r="G2289" s="1"/>
    </row>
    <row r="2290" spans="1:21" x14ac:dyDescent="0.2">
      <c r="A2290" s="1" t="s">
        <v>47</v>
      </c>
      <c r="F2290" s="25" t="s">
        <v>498</v>
      </c>
    </row>
    <row r="2291" spans="1:21" x14ac:dyDescent="0.2">
      <c r="A2291" s="1" t="s">
        <v>499</v>
      </c>
    </row>
    <row r="2292" spans="1:21" x14ac:dyDescent="0.2">
      <c r="F2292" s="28" t="s">
        <v>51</v>
      </c>
    </row>
    <row r="2293" spans="1:21" ht="15.75" x14ac:dyDescent="0.25">
      <c r="A2293" s="1" t="s">
        <v>47</v>
      </c>
      <c r="F2293" s="25">
        <v>500</v>
      </c>
      <c r="G2293" s="25" t="s">
        <v>53</v>
      </c>
      <c r="H2293" s="53">
        <f t="shared" ref="H2293:U2303" si="502">SUMIF($D$2253:$D$2290,$F2293,H$2253:H$2290)</f>
        <v>0</v>
      </c>
      <c r="I2293" s="53">
        <f t="shared" si="502"/>
        <v>0</v>
      </c>
      <c r="J2293" s="53">
        <f t="shared" si="502"/>
        <v>0</v>
      </c>
      <c r="K2293" s="53">
        <f t="shared" si="502"/>
        <v>0</v>
      </c>
      <c r="L2293" s="53">
        <f t="shared" si="502"/>
        <v>0</v>
      </c>
      <c r="M2293" s="53">
        <f t="shared" si="502"/>
        <v>0</v>
      </c>
      <c r="N2293" s="53">
        <f t="shared" si="502"/>
        <v>0</v>
      </c>
      <c r="O2293" s="53">
        <f t="shared" si="502"/>
        <v>0</v>
      </c>
      <c r="P2293" s="53">
        <f t="shared" si="502"/>
        <v>0</v>
      </c>
      <c r="Q2293" s="53">
        <f t="shared" si="502"/>
        <v>0</v>
      </c>
      <c r="R2293" s="54">
        <f t="shared" si="502"/>
        <v>0</v>
      </c>
      <c r="S2293" s="54">
        <f t="shared" si="502"/>
        <v>1057689</v>
      </c>
      <c r="T2293" s="54">
        <f t="shared" si="502"/>
        <v>1033764</v>
      </c>
      <c r="U2293" s="54">
        <f t="shared" si="502"/>
        <v>1287188</v>
      </c>
    </row>
    <row r="2294" spans="1:21" ht="15.75" x14ac:dyDescent="0.25">
      <c r="A2294" s="1" t="s">
        <v>47</v>
      </c>
      <c r="F2294" s="25">
        <v>501</v>
      </c>
      <c r="G2294" s="25" t="s">
        <v>30</v>
      </c>
      <c r="H2294" s="53">
        <f t="shared" si="502"/>
        <v>0</v>
      </c>
      <c r="I2294" s="53">
        <f t="shared" si="502"/>
        <v>0</v>
      </c>
      <c r="J2294" s="53">
        <f t="shared" si="502"/>
        <v>0</v>
      </c>
      <c r="K2294" s="53">
        <f t="shared" si="502"/>
        <v>0</v>
      </c>
      <c r="L2294" s="53">
        <f t="shared" si="502"/>
        <v>0</v>
      </c>
      <c r="M2294" s="53">
        <f t="shared" si="502"/>
        <v>0</v>
      </c>
      <c r="N2294" s="53">
        <f t="shared" si="502"/>
        <v>0</v>
      </c>
      <c r="O2294" s="53">
        <f t="shared" si="502"/>
        <v>0</v>
      </c>
      <c r="P2294" s="53">
        <f t="shared" si="502"/>
        <v>0</v>
      </c>
      <c r="Q2294" s="53">
        <f t="shared" si="502"/>
        <v>0</v>
      </c>
      <c r="R2294" s="54">
        <f t="shared" si="502"/>
        <v>0</v>
      </c>
      <c r="S2294" s="54">
        <f t="shared" si="502"/>
        <v>14000</v>
      </c>
      <c r="T2294" s="54">
        <f t="shared" si="502"/>
        <v>14000</v>
      </c>
      <c r="U2294" s="54">
        <f t="shared" si="502"/>
        <v>14000</v>
      </c>
    </row>
    <row r="2295" spans="1:21" ht="15.75" x14ac:dyDescent="0.25">
      <c r="F2295" s="25" t="s">
        <v>54</v>
      </c>
      <c r="G2295" s="25" t="s">
        <v>55</v>
      </c>
      <c r="H2295" s="53">
        <f t="shared" si="502"/>
        <v>0</v>
      </c>
      <c r="I2295" s="53">
        <f t="shared" si="502"/>
        <v>0</v>
      </c>
      <c r="J2295" s="53">
        <f t="shared" si="502"/>
        <v>0</v>
      </c>
      <c r="K2295" s="53">
        <f t="shared" si="502"/>
        <v>0</v>
      </c>
      <c r="L2295" s="53">
        <f t="shared" si="502"/>
        <v>0</v>
      </c>
      <c r="M2295" s="53">
        <f t="shared" si="502"/>
        <v>0</v>
      </c>
      <c r="N2295" s="53">
        <f t="shared" si="502"/>
        <v>0</v>
      </c>
      <c r="O2295" s="53">
        <f t="shared" si="502"/>
        <v>0</v>
      </c>
      <c r="P2295" s="53">
        <f t="shared" si="502"/>
        <v>0</v>
      </c>
      <c r="Q2295" s="53">
        <f t="shared" si="502"/>
        <v>0</v>
      </c>
      <c r="R2295" s="54">
        <f t="shared" si="502"/>
        <v>0</v>
      </c>
      <c r="S2295" s="54">
        <f t="shared" si="502"/>
        <v>0</v>
      </c>
      <c r="T2295" s="54">
        <f t="shared" si="502"/>
        <v>0</v>
      </c>
      <c r="U2295" s="54">
        <f t="shared" si="502"/>
        <v>0</v>
      </c>
    </row>
    <row r="2296" spans="1:21" ht="15.75" x14ac:dyDescent="0.25">
      <c r="A2296" s="1" t="s">
        <v>47</v>
      </c>
      <c r="F2296" s="25">
        <v>502</v>
      </c>
      <c r="G2296" s="25" t="s">
        <v>56</v>
      </c>
      <c r="H2296" s="53">
        <f t="shared" si="502"/>
        <v>0</v>
      </c>
      <c r="I2296" s="53">
        <f t="shared" si="502"/>
        <v>0</v>
      </c>
      <c r="J2296" s="53">
        <f t="shared" si="502"/>
        <v>0</v>
      </c>
      <c r="K2296" s="53">
        <f t="shared" si="502"/>
        <v>0</v>
      </c>
      <c r="L2296" s="53">
        <f t="shared" si="502"/>
        <v>0</v>
      </c>
      <c r="M2296" s="53">
        <f t="shared" si="502"/>
        <v>0</v>
      </c>
      <c r="N2296" s="53">
        <f t="shared" si="502"/>
        <v>0</v>
      </c>
      <c r="O2296" s="53">
        <f t="shared" si="502"/>
        <v>0</v>
      </c>
      <c r="P2296" s="53">
        <f t="shared" si="502"/>
        <v>0</v>
      </c>
      <c r="Q2296" s="53">
        <f t="shared" si="502"/>
        <v>0</v>
      </c>
      <c r="R2296" s="54">
        <f t="shared" si="502"/>
        <v>0</v>
      </c>
      <c r="S2296" s="54">
        <f t="shared" si="502"/>
        <v>0</v>
      </c>
      <c r="T2296" s="54">
        <f t="shared" si="502"/>
        <v>0</v>
      </c>
      <c r="U2296" s="54">
        <f t="shared" si="502"/>
        <v>0</v>
      </c>
    </row>
    <row r="2297" spans="1:21" ht="15.75" x14ac:dyDescent="0.25">
      <c r="A2297" s="1" t="s">
        <v>47</v>
      </c>
      <c r="F2297" s="25">
        <v>520</v>
      </c>
      <c r="G2297" s="25" t="s">
        <v>57</v>
      </c>
      <c r="H2297" s="53">
        <f t="shared" si="502"/>
        <v>0</v>
      </c>
      <c r="I2297" s="53">
        <f t="shared" si="502"/>
        <v>0</v>
      </c>
      <c r="J2297" s="53">
        <f t="shared" si="502"/>
        <v>0</v>
      </c>
      <c r="K2297" s="53">
        <f t="shared" si="502"/>
        <v>0</v>
      </c>
      <c r="L2297" s="53">
        <f t="shared" si="502"/>
        <v>0</v>
      </c>
      <c r="M2297" s="53">
        <f t="shared" si="502"/>
        <v>0</v>
      </c>
      <c r="N2297" s="53">
        <f t="shared" si="502"/>
        <v>0</v>
      </c>
      <c r="O2297" s="53">
        <f t="shared" si="502"/>
        <v>0</v>
      </c>
      <c r="P2297" s="53">
        <f t="shared" si="502"/>
        <v>0</v>
      </c>
      <c r="Q2297" s="53">
        <f t="shared" si="502"/>
        <v>0</v>
      </c>
      <c r="R2297" s="54">
        <f t="shared" si="502"/>
        <v>0</v>
      </c>
      <c r="S2297" s="54">
        <f t="shared" si="502"/>
        <v>0</v>
      </c>
      <c r="T2297" s="54">
        <f t="shared" si="502"/>
        <v>0</v>
      </c>
      <c r="U2297" s="54">
        <f t="shared" si="502"/>
        <v>0</v>
      </c>
    </row>
    <row r="2298" spans="1:21" ht="15.75" x14ac:dyDescent="0.25">
      <c r="A2298" s="1" t="s">
        <v>47</v>
      </c>
      <c r="F2298" s="25">
        <v>530</v>
      </c>
      <c r="G2298" s="25" t="s">
        <v>58</v>
      </c>
      <c r="H2298" s="53">
        <f t="shared" si="502"/>
        <v>0</v>
      </c>
      <c r="I2298" s="53">
        <f t="shared" si="502"/>
        <v>0</v>
      </c>
      <c r="J2298" s="53">
        <f t="shared" si="502"/>
        <v>0</v>
      </c>
      <c r="K2298" s="53">
        <f t="shared" si="502"/>
        <v>0</v>
      </c>
      <c r="L2298" s="53">
        <f t="shared" si="502"/>
        <v>0</v>
      </c>
      <c r="M2298" s="53">
        <f t="shared" si="502"/>
        <v>0</v>
      </c>
      <c r="N2298" s="53">
        <f t="shared" si="502"/>
        <v>0</v>
      </c>
      <c r="O2298" s="53">
        <f t="shared" si="502"/>
        <v>0</v>
      </c>
      <c r="P2298" s="53">
        <f t="shared" si="502"/>
        <v>0</v>
      </c>
      <c r="Q2298" s="53">
        <f t="shared" si="502"/>
        <v>0</v>
      </c>
      <c r="R2298" s="54">
        <f t="shared" si="502"/>
        <v>0</v>
      </c>
      <c r="S2298" s="54">
        <f t="shared" si="502"/>
        <v>0</v>
      </c>
      <c r="T2298" s="54">
        <f t="shared" si="502"/>
        <v>0</v>
      </c>
      <c r="U2298" s="54">
        <f t="shared" si="502"/>
        <v>0</v>
      </c>
    </row>
    <row r="2299" spans="1:21" ht="15.75" x14ac:dyDescent="0.25">
      <c r="A2299" s="1" t="s">
        <v>47</v>
      </c>
      <c r="F2299" s="25">
        <v>540</v>
      </c>
      <c r="G2299" s="25" t="s">
        <v>59</v>
      </c>
      <c r="H2299" s="53">
        <f t="shared" si="502"/>
        <v>0</v>
      </c>
      <c r="I2299" s="53">
        <f t="shared" si="502"/>
        <v>0</v>
      </c>
      <c r="J2299" s="53">
        <f t="shared" si="502"/>
        <v>0</v>
      </c>
      <c r="K2299" s="53">
        <f t="shared" si="502"/>
        <v>0</v>
      </c>
      <c r="L2299" s="53">
        <f t="shared" si="502"/>
        <v>0</v>
      </c>
      <c r="M2299" s="53">
        <f t="shared" si="502"/>
        <v>0</v>
      </c>
      <c r="N2299" s="53">
        <f t="shared" si="502"/>
        <v>0</v>
      </c>
      <c r="O2299" s="53">
        <f t="shared" si="502"/>
        <v>0</v>
      </c>
      <c r="P2299" s="53">
        <f t="shared" si="502"/>
        <v>0</v>
      </c>
      <c r="Q2299" s="53">
        <f t="shared" si="502"/>
        <v>0</v>
      </c>
      <c r="R2299" s="54">
        <f t="shared" si="502"/>
        <v>0</v>
      </c>
      <c r="S2299" s="54">
        <f t="shared" si="502"/>
        <v>500</v>
      </c>
      <c r="T2299" s="54">
        <f t="shared" si="502"/>
        <v>500</v>
      </c>
      <c r="U2299" s="54">
        <f t="shared" si="502"/>
        <v>500</v>
      </c>
    </row>
    <row r="2300" spans="1:21" ht="15.75" x14ac:dyDescent="0.25">
      <c r="A2300" s="1" t="s">
        <v>47</v>
      </c>
      <c r="F2300" s="25">
        <v>550</v>
      </c>
      <c r="G2300" s="25" t="s">
        <v>60</v>
      </c>
      <c r="H2300" s="53">
        <f t="shared" si="502"/>
        <v>0</v>
      </c>
      <c r="I2300" s="53">
        <f t="shared" si="502"/>
        <v>0</v>
      </c>
      <c r="J2300" s="53">
        <f t="shared" si="502"/>
        <v>0</v>
      </c>
      <c r="K2300" s="53">
        <f t="shared" si="502"/>
        <v>0</v>
      </c>
      <c r="L2300" s="53">
        <f t="shared" si="502"/>
        <v>0</v>
      </c>
      <c r="M2300" s="53">
        <f t="shared" si="502"/>
        <v>0</v>
      </c>
      <c r="N2300" s="53">
        <f t="shared" si="502"/>
        <v>0</v>
      </c>
      <c r="O2300" s="53">
        <f t="shared" si="502"/>
        <v>0</v>
      </c>
      <c r="P2300" s="53">
        <f t="shared" si="502"/>
        <v>0</v>
      </c>
      <c r="Q2300" s="53">
        <f t="shared" si="502"/>
        <v>0</v>
      </c>
      <c r="R2300" s="54">
        <f t="shared" si="502"/>
        <v>0</v>
      </c>
      <c r="S2300" s="54">
        <f t="shared" si="502"/>
        <v>20500</v>
      </c>
      <c r="T2300" s="54">
        <f t="shared" si="502"/>
        <v>20500</v>
      </c>
      <c r="U2300" s="54">
        <f t="shared" si="502"/>
        <v>20500</v>
      </c>
    </row>
    <row r="2301" spans="1:21" ht="15.75" x14ac:dyDescent="0.25">
      <c r="A2301" s="1" t="s">
        <v>47</v>
      </c>
      <c r="F2301" s="25">
        <v>560</v>
      </c>
      <c r="G2301" s="25" t="s">
        <v>61</v>
      </c>
      <c r="H2301" s="53">
        <f t="shared" si="502"/>
        <v>0</v>
      </c>
      <c r="I2301" s="53">
        <f t="shared" si="502"/>
        <v>0</v>
      </c>
      <c r="J2301" s="53">
        <f t="shared" si="502"/>
        <v>0</v>
      </c>
      <c r="K2301" s="53">
        <f t="shared" si="502"/>
        <v>0</v>
      </c>
      <c r="L2301" s="53">
        <f t="shared" si="502"/>
        <v>0</v>
      </c>
      <c r="M2301" s="53">
        <f t="shared" si="502"/>
        <v>0</v>
      </c>
      <c r="N2301" s="53">
        <f t="shared" si="502"/>
        <v>0</v>
      </c>
      <c r="O2301" s="53">
        <f t="shared" si="502"/>
        <v>0</v>
      </c>
      <c r="P2301" s="53">
        <f t="shared" si="502"/>
        <v>0</v>
      </c>
      <c r="Q2301" s="53">
        <f t="shared" si="502"/>
        <v>0</v>
      </c>
      <c r="R2301" s="54">
        <f t="shared" si="502"/>
        <v>0</v>
      </c>
      <c r="S2301" s="54">
        <f t="shared" si="502"/>
        <v>1199000</v>
      </c>
      <c r="T2301" s="54">
        <f t="shared" si="502"/>
        <v>1199000</v>
      </c>
      <c r="U2301" s="54">
        <f t="shared" si="502"/>
        <v>1901000</v>
      </c>
    </row>
    <row r="2302" spans="1:21" ht="15.75" x14ac:dyDescent="0.25">
      <c r="A2302" s="1" t="s">
        <v>47</v>
      </c>
      <c r="F2302" s="25">
        <v>570</v>
      </c>
      <c r="G2302" s="25" t="s">
        <v>62</v>
      </c>
      <c r="H2302" s="53">
        <f t="shared" si="502"/>
        <v>0</v>
      </c>
      <c r="I2302" s="53">
        <f t="shared" si="502"/>
        <v>0</v>
      </c>
      <c r="J2302" s="53">
        <f t="shared" si="502"/>
        <v>0</v>
      </c>
      <c r="K2302" s="53">
        <f t="shared" si="502"/>
        <v>0</v>
      </c>
      <c r="L2302" s="53">
        <f t="shared" si="502"/>
        <v>0</v>
      </c>
      <c r="M2302" s="53">
        <f t="shared" si="502"/>
        <v>0</v>
      </c>
      <c r="N2302" s="53">
        <f t="shared" si="502"/>
        <v>0</v>
      </c>
      <c r="O2302" s="53">
        <f t="shared" si="502"/>
        <v>0</v>
      </c>
      <c r="P2302" s="53">
        <f t="shared" si="502"/>
        <v>0</v>
      </c>
      <c r="Q2302" s="53">
        <f t="shared" si="502"/>
        <v>0</v>
      </c>
      <c r="R2302" s="54">
        <f t="shared" si="502"/>
        <v>0</v>
      </c>
      <c r="S2302" s="54">
        <f t="shared" si="502"/>
        <v>0</v>
      </c>
      <c r="T2302" s="54">
        <f t="shared" si="502"/>
        <v>0</v>
      </c>
      <c r="U2302" s="54">
        <f t="shared" si="502"/>
        <v>0</v>
      </c>
    </row>
    <row r="2303" spans="1:21" ht="15.75" x14ac:dyDescent="0.25">
      <c r="A2303" s="1" t="s">
        <v>47</v>
      </c>
      <c r="F2303" s="25">
        <v>580</v>
      </c>
      <c r="G2303" s="25" t="s">
        <v>32</v>
      </c>
      <c r="H2303" s="53">
        <f t="shared" si="502"/>
        <v>0</v>
      </c>
      <c r="I2303" s="53">
        <f t="shared" si="502"/>
        <v>0</v>
      </c>
      <c r="J2303" s="53">
        <f t="shared" si="502"/>
        <v>0</v>
      </c>
      <c r="K2303" s="53">
        <f t="shared" si="502"/>
        <v>0</v>
      </c>
      <c r="L2303" s="53">
        <f t="shared" si="502"/>
        <v>0</v>
      </c>
      <c r="M2303" s="53">
        <f t="shared" si="502"/>
        <v>0</v>
      </c>
      <c r="N2303" s="53">
        <f t="shared" si="502"/>
        <v>0</v>
      </c>
      <c r="O2303" s="53">
        <f t="shared" si="502"/>
        <v>0</v>
      </c>
      <c r="P2303" s="53">
        <f t="shared" si="502"/>
        <v>0</v>
      </c>
      <c r="Q2303" s="53">
        <f t="shared" si="502"/>
        <v>0</v>
      </c>
      <c r="R2303" s="54">
        <f t="shared" si="502"/>
        <v>0</v>
      </c>
      <c r="S2303" s="54">
        <f t="shared" si="502"/>
        <v>0</v>
      </c>
      <c r="T2303" s="54">
        <f t="shared" si="502"/>
        <v>0</v>
      </c>
      <c r="U2303" s="54">
        <f t="shared" si="502"/>
        <v>0</v>
      </c>
    </row>
    <row r="2304" spans="1:21" ht="16.5" thickBot="1" x14ac:dyDescent="0.3">
      <c r="A2304" s="1" t="s">
        <v>47</v>
      </c>
      <c r="H2304" s="52"/>
      <c r="I2304" s="52"/>
      <c r="J2304" s="52"/>
      <c r="K2304" s="52"/>
      <c r="L2304" s="52"/>
      <c r="M2304" s="52"/>
      <c r="N2304" s="52"/>
      <c r="O2304" s="52"/>
      <c r="P2304" s="52"/>
      <c r="Q2304" s="52"/>
    </row>
    <row r="2305" spans="1:21" ht="16.5" thickTop="1" x14ac:dyDescent="0.25">
      <c r="A2305" s="1" t="s">
        <v>47</v>
      </c>
      <c r="E2305" s="31"/>
      <c r="F2305" s="32"/>
      <c r="G2305" s="34" t="s">
        <v>63</v>
      </c>
      <c r="H2305" s="55">
        <f t="shared" ref="H2305:T2305" si="503">SUM(H2293:H2304)</f>
        <v>0</v>
      </c>
      <c r="I2305" s="55">
        <f t="shared" si="503"/>
        <v>0</v>
      </c>
      <c r="J2305" s="55">
        <f t="shared" si="503"/>
        <v>0</v>
      </c>
      <c r="K2305" s="55">
        <f t="shared" si="503"/>
        <v>0</v>
      </c>
      <c r="L2305" s="55">
        <f t="shared" si="503"/>
        <v>0</v>
      </c>
      <c r="M2305" s="55">
        <f t="shared" si="503"/>
        <v>0</v>
      </c>
      <c r="N2305" s="55">
        <f t="shared" si="503"/>
        <v>0</v>
      </c>
      <c r="O2305" s="55">
        <f t="shared" si="503"/>
        <v>0</v>
      </c>
      <c r="P2305" s="55">
        <f t="shared" si="503"/>
        <v>0</v>
      </c>
      <c r="Q2305" s="55">
        <f t="shared" si="503"/>
        <v>0</v>
      </c>
      <c r="R2305" s="35">
        <f t="shared" si="503"/>
        <v>0</v>
      </c>
      <c r="S2305" s="35">
        <f t="shared" si="503"/>
        <v>2291689</v>
      </c>
      <c r="T2305" s="35">
        <f t="shared" si="503"/>
        <v>2267764</v>
      </c>
      <c r="U2305" s="35">
        <f t="shared" ref="U2305" si="504">SUM(U2293:U2304)</f>
        <v>3223188</v>
      </c>
    </row>
    <row r="2307" spans="1:21" x14ac:dyDescent="0.2">
      <c r="A2307" s="1" t="s">
        <v>47</v>
      </c>
      <c r="E2307" s="27" t="s">
        <v>500</v>
      </c>
    </row>
    <row r="2308" spans="1:21" x14ac:dyDescent="0.2">
      <c r="A2308" s="1" t="s">
        <v>47</v>
      </c>
      <c r="F2308" s="28" t="s">
        <v>27</v>
      </c>
    </row>
    <row r="2309" spans="1:21" ht="15.75" x14ac:dyDescent="0.25">
      <c r="A2309" s="1">
        <v>310</v>
      </c>
      <c r="B2309" s="1">
        <v>13101010</v>
      </c>
      <c r="C2309" s="1">
        <v>50110</v>
      </c>
      <c r="D2309" s="1">
        <v>500</v>
      </c>
      <c r="F2309" s="25">
        <v>50110</v>
      </c>
      <c r="G2309" s="25" t="s">
        <v>28</v>
      </c>
      <c r="H2309" s="52">
        <v>0</v>
      </c>
      <c r="I2309" s="52">
        <v>0</v>
      </c>
      <c r="J2309" s="52">
        <v>0</v>
      </c>
      <c r="K2309" s="52">
        <v>0</v>
      </c>
      <c r="L2309" s="52">
        <v>0</v>
      </c>
      <c r="M2309" s="52">
        <v>0</v>
      </c>
      <c r="N2309" s="52">
        <v>0</v>
      </c>
      <c r="O2309" s="52">
        <v>0</v>
      </c>
      <c r="P2309" s="52">
        <v>0</v>
      </c>
      <c r="Q2309" s="52">
        <v>0</v>
      </c>
      <c r="R2309" s="29">
        <v>0</v>
      </c>
      <c r="S2309" s="29">
        <v>0</v>
      </c>
      <c r="T2309" s="29">
        <v>0</v>
      </c>
      <c r="U2309" s="29">
        <v>0</v>
      </c>
    </row>
    <row r="2310" spans="1:21" ht="15.75" x14ac:dyDescent="0.25">
      <c r="A2310" s="1">
        <v>310</v>
      </c>
      <c r="B2310" s="1">
        <v>13101010</v>
      </c>
      <c r="C2310" s="1">
        <v>50130</v>
      </c>
      <c r="D2310" s="1">
        <v>501</v>
      </c>
      <c r="F2310" s="25">
        <v>50130</v>
      </c>
      <c r="G2310" s="25" t="s">
        <v>30</v>
      </c>
      <c r="H2310" s="52">
        <v>0</v>
      </c>
      <c r="I2310" s="52">
        <v>0</v>
      </c>
      <c r="J2310" s="52">
        <v>0</v>
      </c>
      <c r="K2310" s="52">
        <v>0</v>
      </c>
      <c r="L2310" s="52">
        <v>0</v>
      </c>
      <c r="M2310" s="52">
        <v>0</v>
      </c>
      <c r="N2310" s="52">
        <v>0</v>
      </c>
      <c r="O2310" s="52">
        <v>0</v>
      </c>
      <c r="P2310" s="52">
        <v>0</v>
      </c>
      <c r="Q2310" s="52">
        <v>0</v>
      </c>
      <c r="R2310" s="29">
        <v>0</v>
      </c>
      <c r="S2310" s="29">
        <v>0</v>
      </c>
      <c r="T2310" s="29">
        <v>0</v>
      </c>
      <c r="U2310" s="29">
        <v>0</v>
      </c>
    </row>
    <row r="2311" spans="1:21" ht="15.75" x14ac:dyDescent="0.25">
      <c r="A2311" s="1">
        <v>310</v>
      </c>
      <c r="B2311" s="1">
        <v>13101010</v>
      </c>
      <c r="C2311" s="1">
        <v>54411</v>
      </c>
      <c r="D2311" s="1">
        <v>540</v>
      </c>
      <c r="F2311" s="25">
        <v>54411</v>
      </c>
      <c r="G2311" s="25" t="s">
        <v>59</v>
      </c>
      <c r="H2311" s="52">
        <v>0</v>
      </c>
      <c r="I2311" s="52">
        <v>0</v>
      </c>
      <c r="J2311" s="52">
        <v>0</v>
      </c>
      <c r="K2311" s="52">
        <v>0</v>
      </c>
      <c r="L2311" s="52">
        <v>0</v>
      </c>
      <c r="M2311" s="52">
        <v>0</v>
      </c>
      <c r="N2311" s="52">
        <v>0</v>
      </c>
      <c r="O2311" s="52">
        <v>0</v>
      </c>
      <c r="P2311" s="52">
        <v>0</v>
      </c>
      <c r="Q2311" s="52">
        <v>0</v>
      </c>
      <c r="R2311" s="29">
        <v>0</v>
      </c>
      <c r="S2311" s="29">
        <v>0</v>
      </c>
      <c r="T2311" s="29">
        <v>0</v>
      </c>
      <c r="U2311" s="29">
        <v>0</v>
      </c>
    </row>
    <row r="2312" spans="1:21" ht="15.75" x14ac:dyDescent="0.25">
      <c r="A2312" s="1">
        <v>310</v>
      </c>
      <c r="B2312" s="1">
        <v>13101010</v>
      </c>
      <c r="C2312" s="1">
        <v>55520</v>
      </c>
      <c r="D2312" s="1">
        <v>550</v>
      </c>
      <c r="F2312" s="25">
        <v>55520</v>
      </c>
      <c r="G2312" s="25" t="s">
        <v>36</v>
      </c>
      <c r="H2312" s="52">
        <v>0</v>
      </c>
      <c r="I2312" s="52">
        <v>0</v>
      </c>
      <c r="J2312" s="52">
        <v>0</v>
      </c>
      <c r="K2312" s="52">
        <v>0</v>
      </c>
      <c r="L2312" s="52">
        <v>0</v>
      </c>
      <c r="M2312" s="52">
        <v>0</v>
      </c>
      <c r="N2312" s="52">
        <v>0</v>
      </c>
      <c r="O2312" s="52">
        <v>0</v>
      </c>
      <c r="P2312" s="52">
        <v>0</v>
      </c>
      <c r="Q2312" s="52">
        <v>0</v>
      </c>
      <c r="R2312" s="29">
        <v>0</v>
      </c>
      <c r="S2312" s="29">
        <v>0</v>
      </c>
      <c r="T2312" s="29">
        <v>0</v>
      </c>
      <c r="U2312" s="29">
        <v>0</v>
      </c>
    </row>
    <row r="2313" spans="1:21" ht="15.75" x14ac:dyDescent="0.25">
      <c r="A2313" s="1">
        <v>310</v>
      </c>
      <c r="B2313" s="1">
        <v>13101010</v>
      </c>
      <c r="C2313" s="1">
        <v>56694</v>
      </c>
      <c r="D2313" s="1">
        <v>560</v>
      </c>
      <c r="F2313" s="25">
        <v>56694</v>
      </c>
      <c r="G2313" s="25" t="s">
        <v>45</v>
      </c>
      <c r="H2313" s="52">
        <v>0</v>
      </c>
      <c r="I2313" s="52">
        <v>0</v>
      </c>
      <c r="J2313" s="52">
        <v>0</v>
      </c>
      <c r="K2313" s="52">
        <v>0</v>
      </c>
      <c r="L2313" s="52">
        <v>0</v>
      </c>
      <c r="M2313" s="52">
        <v>0</v>
      </c>
      <c r="N2313" s="52">
        <v>0</v>
      </c>
      <c r="O2313" s="52">
        <v>0</v>
      </c>
      <c r="P2313" s="52">
        <v>0</v>
      </c>
      <c r="Q2313" s="52">
        <v>0</v>
      </c>
      <c r="R2313" s="29">
        <v>0</v>
      </c>
      <c r="S2313" s="29">
        <v>0</v>
      </c>
      <c r="T2313" s="29">
        <v>0</v>
      </c>
      <c r="U2313" s="29">
        <v>0</v>
      </c>
    </row>
    <row r="2314" spans="1:21" ht="15" thickBot="1" x14ac:dyDescent="0.25">
      <c r="A2314" s="1" t="s">
        <v>47</v>
      </c>
    </row>
    <row r="2315" spans="1:21" ht="15" thickTop="1" x14ac:dyDescent="0.2">
      <c r="A2315" s="1" t="s">
        <v>47</v>
      </c>
      <c r="B2315" s="1">
        <v>13101010</v>
      </c>
      <c r="C2315" s="31"/>
      <c r="D2315" s="31"/>
      <c r="E2315" s="31"/>
      <c r="F2315" s="32" t="s">
        <v>85</v>
      </c>
      <c r="G2315" s="32"/>
      <c r="H2315" s="33">
        <f t="shared" ref="H2315:S2315" si="505">SUM(H2309:H2314)</f>
        <v>0</v>
      </c>
      <c r="I2315" s="33">
        <f t="shared" si="505"/>
        <v>0</v>
      </c>
      <c r="J2315" s="33">
        <f t="shared" si="505"/>
        <v>0</v>
      </c>
      <c r="K2315" s="33">
        <f t="shared" si="505"/>
        <v>0</v>
      </c>
      <c r="L2315" s="33">
        <f t="shared" si="505"/>
        <v>0</v>
      </c>
      <c r="M2315" s="33">
        <f t="shared" si="505"/>
        <v>0</v>
      </c>
      <c r="N2315" s="33">
        <f t="shared" si="505"/>
        <v>0</v>
      </c>
      <c r="O2315" s="33">
        <f t="shared" si="505"/>
        <v>0</v>
      </c>
      <c r="P2315" s="33">
        <f t="shared" si="505"/>
        <v>0</v>
      </c>
      <c r="Q2315" s="33">
        <f t="shared" si="505"/>
        <v>0</v>
      </c>
      <c r="R2315" s="33">
        <f t="shared" si="505"/>
        <v>0</v>
      </c>
      <c r="S2315" s="33">
        <f t="shared" si="505"/>
        <v>0</v>
      </c>
      <c r="T2315" s="33">
        <f>SUM(T2309:T2314)</f>
        <v>0</v>
      </c>
      <c r="U2315" s="33">
        <f>SUM(U2309:U2314)</f>
        <v>0</v>
      </c>
    </row>
    <row r="2317" spans="1:21" x14ac:dyDescent="0.2">
      <c r="A2317" s="1" t="s">
        <v>47</v>
      </c>
      <c r="F2317" s="28" t="s">
        <v>472</v>
      </c>
    </row>
    <row r="2318" spans="1:21" ht="15.75" x14ac:dyDescent="0.25">
      <c r="A2318" s="1">
        <v>310</v>
      </c>
      <c r="B2318" s="1">
        <v>13101020</v>
      </c>
      <c r="C2318" s="1">
        <v>50110</v>
      </c>
      <c r="D2318" s="1">
        <v>500</v>
      </c>
      <c r="F2318" s="25">
        <v>50110</v>
      </c>
      <c r="G2318" s="25" t="s">
        <v>28</v>
      </c>
      <c r="H2318" s="52">
        <v>0</v>
      </c>
      <c r="I2318" s="52">
        <v>0</v>
      </c>
      <c r="J2318" s="52">
        <v>0</v>
      </c>
      <c r="K2318" s="52">
        <v>0</v>
      </c>
      <c r="L2318" s="52">
        <v>0</v>
      </c>
      <c r="M2318" s="52">
        <v>0</v>
      </c>
      <c r="N2318" s="52">
        <v>0</v>
      </c>
      <c r="O2318" s="52">
        <v>0</v>
      </c>
      <c r="P2318" s="52">
        <v>0</v>
      </c>
      <c r="Q2318" s="52">
        <v>0</v>
      </c>
      <c r="R2318" s="29">
        <v>0</v>
      </c>
      <c r="S2318" s="29">
        <v>0</v>
      </c>
      <c r="T2318" s="29">
        <v>0</v>
      </c>
      <c r="U2318" s="29">
        <v>76348</v>
      </c>
    </row>
    <row r="2319" spans="1:21" ht="15.75" x14ac:dyDescent="0.25">
      <c r="A2319" s="1">
        <v>310</v>
      </c>
      <c r="B2319" s="1">
        <v>13101020</v>
      </c>
      <c r="C2319" s="1">
        <v>55520</v>
      </c>
      <c r="D2319" s="1">
        <v>550</v>
      </c>
      <c r="F2319" s="25">
        <v>55520</v>
      </c>
      <c r="G2319" s="25" t="s">
        <v>36</v>
      </c>
      <c r="H2319" s="52">
        <v>0</v>
      </c>
      <c r="I2319" s="52">
        <v>0</v>
      </c>
      <c r="J2319" s="52">
        <v>0</v>
      </c>
      <c r="K2319" s="52">
        <v>0</v>
      </c>
      <c r="L2319" s="52">
        <v>0</v>
      </c>
      <c r="M2319" s="52">
        <v>0</v>
      </c>
      <c r="N2319" s="52">
        <v>0</v>
      </c>
      <c r="O2319" s="52">
        <v>0</v>
      </c>
      <c r="P2319" s="52">
        <v>0</v>
      </c>
      <c r="Q2319" s="52">
        <v>0</v>
      </c>
      <c r="R2319" s="29">
        <v>0</v>
      </c>
      <c r="S2319" s="29">
        <v>0</v>
      </c>
      <c r="T2319" s="29">
        <v>0</v>
      </c>
      <c r="U2319" s="29">
        <v>0</v>
      </c>
    </row>
    <row r="2320" spans="1:21" ht="15.75" x14ac:dyDescent="0.25">
      <c r="A2320" s="1">
        <v>310</v>
      </c>
      <c r="B2320" s="1">
        <v>13101020</v>
      </c>
      <c r="C2320" s="1">
        <v>56633</v>
      </c>
      <c r="D2320" s="1">
        <v>560</v>
      </c>
      <c r="F2320" s="25">
        <v>56633</v>
      </c>
      <c r="G2320" s="25" t="s">
        <v>473</v>
      </c>
      <c r="H2320" s="52">
        <v>0</v>
      </c>
      <c r="I2320" s="52">
        <v>0</v>
      </c>
      <c r="J2320" s="52">
        <v>0</v>
      </c>
      <c r="K2320" s="52">
        <v>0</v>
      </c>
      <c r="L2320" s="52">
        <v>0</v>
      </c>
      <c r="M2320" s="52">
        <v>0</v>
      </c>
      <c r="N2320" s="52">
        <v>0</v>
      </c>
      <c r="O2320" s="52">
        <v>0</v>
      </c>
      <c r="P2320" s="52">
        <v>0</v>
      </c>
      <c r="Q2320" s="52">
        <v>0</v>
      </c>
      <c r="R2320" s="29">
        <v>0</v>
      </c>
      <c r="S2320" s="29">
        <v>0</v>
      </c>
      <c r="T2320" s="29">
        <v>0</v>
      </c>
      <c r="U2320" s="29">
        <v>475000</v>
      </c>
    </row>
    <row r="2321" spans="1:21" ht="15.75" x14ac:dyDescent="0.25">
      <c r="A2321" s="1">
        <v>310</v>
      </c>
      <c r="B2321" s="1">
        <v>13101020</v>
      </c>
      <c r="C2321" s="1">
        <v>56634</v>
      </c>
      <c r="D2321" s="1">
        <v>560</v>
      </c>
      <c r="F2321" s="25">
        <v>56634</v>
      </c>
      <c r="G2321" s="25" t="s">
        <v>439</v>
      </c>
      <c r="H2321" s="52">
        <v>0</v>
      </c>
      <c r="I2321" s="52">
        <v>0</v>
      </c>
      <c r="J2321" s="52">
        <v>0</v>
      </c>
      <c r="K2321" s="52">
        <v>0</v>
      </c>
      <c r="L2321" s="52">
        <v>0</v>
      </c>
      <c r="M2321" s="52">
        <v>0</v>
      </c>
      <c r="N2321" s="52">
        <v>0</v>
      </c>
      <c r="O2321" s="52">
        <v>0</v>
      </c>
      <c r="P2321" s="52">
        <v>0</v>
      </c>
      <c r="Q2321" s="52">
        <v>0</v>
      </c>
      <c r="R2321" s="29">
        <v>0</v>
      </c>
      <c r="S2321" s="29">
        <v>0</v>
      </c>
      <c r="T2321" s="29">
        <v>0</v>
      </c>
      <c r="U2321" s="29">
        <v>810000</v>
      </c>
    </row>
    <row r="2322" spans="1:21" ht="15.75" x14ac:dyDescent="0.25">
      <c r="A2322" s="1">
        <v>310</v>
      </c>
      <c r="B2322" s="1">
        <v>13101020</v>
      </c>
      <c r="C2322" s="1">
        <v>56635</v>
      </c>
      <c r="D2322" s="1">
        <v>560</v>
      </c>
      <c r="F2322" s="25">
        <v>56635</v>
      </c>
      <c r="G2322" s="25" t="s">
        <v>474</v>
      </c>
      <c r="H2322" s="52">
        <v>0</v>
      </c>
      <c r="I2322" s="52">
        <v>0</v>
      </c>
      <c r="J2322" s="52">
        <v>0</v>
      </c>
      <c r="K2322" s="52">
        <v>0</v>
      </c>
      <c r="L2322" s="52">
        <v>0</v>
      </c>
      <c r="M2322" s="52">
        <v>0</v>
      </c>
      <c r="N2322" s="52">
        <v>0</v>
      </c>
      <c r="O2322" s="52">
        <v>0</v>
      </c>
      <c r="P2322" s="52">
        <v>0</v>
      </c>
      <c r="Q2322" s="52">
        <v>0</v>
      </c>
      <c r="R2322" s="29">
        <v>0</v>
      </c>
      <c r="S2322" s="29">
        <v>0</v>
      </c>
      <c r="T2322" s="29">
        <v>0</v>
      </c>
      <c r="U2322" s="29">
        <v>90000</v>
      </c>
    </row>
    <row r="2323" spans="1:21" ht="15.75" x14ac:dyDescent="0.25">
      <c r="A2323" s="1">
        <v>310</v>
      </c>
      <c r="B2323" s="1">
        <v>13101020</v>
      </c>
      <c r="C2323" s="1">
        <v>56694</v>
      </c>
      <c r="D2323" s="1">
        <v>560</v>
      </c>
      <c r="F2323" s="25">
        <v>56694</v>
      </c>
      <c r="G2323" s="25" t="s">
        <v>45</v>
      </c>
      <c r="H2323" s="52">
        <v>0</v>
      </c>
      <c r="I2323" s="52">
        <v>0</v>
      </c>
      <c r="J2323" s="52">
        <v>0</v>
      </c>
      <c r="K2323" s="52">
        <v>0</v>
      </c>
      <c r="L2323" s="52">
        <v>0</v>
      </c>
      <c r="M2323" s="52">
        <v>0</v>
      </c>
      <c r="N2323" s="52">
        <v>0</v>
      </c>
      <c r="O2323" s="52">
        <v>0</v>
      </c>
      <c r="P2323" s="52">
        <v>0</v>
      </c>
      <c r="Q2323" s="52">
        <v>0</v>
      </c>
      <c r="R2323" s="29">
        <v>0</v>
      </c>
      <c r="S2323" s="29">
        <v>0</v>
      </c>
      <c r="T2323" s="29">
        <v>0</v>
      </c>
      <c r="U2323" s="29">
        <v>0</v>
      </c>
    </row>
    <row r="2324" spans="1:21" ht="15" thickBot="1" x14ac:dyDescent="0.25">
      <c r="A2324" s="1" t="s">
        <v>47</v>
      </c>
    </row>
    <row r="2325" spans="1:21" ht="15" thickTop="1" x14ac:dyDescent="0.2">
      <c r="A2325" s="1" t="s">
        <v>47</v>
      </c>
      <c r="B2325" s="1">
        <v>13101020</v>
      </c>
      <c r="C2325" s="31"/>
      <c r="D2325" s="31"/>
      <c r="E2325" s="31"/>
      <c r="F2325" s="32" t="s">
        <v>501</v>
      </c>
      <c r="G2325" s="32"/>
      <c r="H2325" s="33">
        <f t="shared" ref="H2325:S2325" si="506">SUM(H2318:H2324)</f>
        <v>0</v>
      </c>
      <c r="I2325" s="33">
        <f t="shared" si="506"/>
        <v>0</v>
      </c>
      <c r="J2325" s="33">
        <f t="shared" si="506"/>
        <v>0</v>
      </c>
      <c r="K2325" s="33">
        <f t="shared" si="506"/>
        <v>0</v>
      </c>
      <c r="L2325" s="33">
        <f t="shared" si="506"/>
        <v>0</v>
      </c>
      <c r="M2325" s="33">
        <f t="shared" si="506"/>
        <v>0</v>
      </c>
      <c r="N2325" s="33">
        <f t="shared" si="506"/>
        <v>0</v>
      </c>
      <c r="O2325" s="33">
        <f t="shared" si="506"/>
        <v>0</v>
      </c>
      <c r="P2325" s="33">
        <f t="shared" si="506"/>
        <v>0</v>
      </c>
      <c r="Q2325" s="33">
        <f t="shared" si="506"/>
        <v>0</v>
      </c>
      <c r="R2325" s="33">
        <f t="shared" si="506"/>
        <v>0</v>
      </c>
      <c r="S2325" s="33">
        <f t="shared" si="506"/>
        <v>0</v>
      </c>
      <c r="T2325" s="33">
        <f>SUM(T2318:T2324)</f>
        <v>0</v>
      </c>
      <c r="U2325" s="33">
        <f>SUM(U2318:U2324)</f>
        <v>1451348</v>
      </c>
    </row>
    <row r="2327" spans="1:21" x14ac:dyDescent="0.2">
      <c r="A2327" s="1" t="s">
        <v>47</v>
      </c>
      <c r="F2327" s="28" t="s">
        <v>502</v>
      </c>
    </row>
    <row r="2328" spans="1:21" ht="15.75" x14ac:dyDescent="0.25">
      <c r="A2328" s="1">
        <v>310</v>
      </c>
      <c r="B2328" s="1">
        <v>13101650</v>
      </c>
      <c r="C2328" s="1">
        <v>50110</v>
      </c>
      <c r="D2328" s="1">
        <v>500</v>
      </c>
      <c r="F2328" s="25">
        <v>50110</v>
      </c>
      <c r="G2328" s="25" t="s">
        <v>28</v>
      </c>
      <c r="H2328" s="52">
        <v>0</v>
      </c>
      <c r="I2328" s="52">
        <v>0</v>
      </c>
      <c r="J2328" s="52">
        <v>0</v>
      </c>
      <c r="K2328" s="52">
        <v>0</v>
      </c>
      <c r="L2328" s="52">
        <v>0</v>
      </c>
      <c r="M2328" s="52">
        <v>0</v>
      </c>
      <c r="N2328" s="52">
        <v>0</v>
      </c>
      <c r="O2328" s="52">
        <v>0</v>
      </c>
      <c r="P2328" s="52">
        <v>0</v>
      </c>
      <c r="Q2328" s="52">
        <v>0</v>
      </c>
      <c r="R2328" s="29">
        <v>0</v>
      </c>
      <c r="S2328" s="29">
        <v>0</v>
      </c>
      <c r="T2328" s="29">
        <v>0</v>
      </c>
      <c r="U2328" s="29">
        <v>81647</v>
      </c>
    </row>
    <row r="2329" spans="1:21" ht="15.75" x14ac:dyDescent="0.25">
      <c r="A2329" s="1">
        <v>310</v>
      </c>
      <c r="B2329" s="1">
        <v>13101650</v>
      </c>
      <c r="C2329" s="1">
        <v>55520</v>
      </c>
      <c r="D2329" s="1">
        <v>550</v>
      </c>
      <c r="F2329" s="25">
        <v>55520</v>
      </c>
      <c r="G2329" s="25" t="s">
        <v>36</v>
      </c>
      <c r="H2329" s="52">
        <v>0</v>
      </c>
      <c r="I2329" s="52">
        <v>0</v>
      </c>
      <c r="J2329" s="52">
        <v>0</v>
      </c>
      <c r="K2329" s="52">
        <v>0</v>
      </c>
      <c r="L2329" s="52">
        <v>0</v>
      </c>
      <c r="M2329" s="52">
        <v>0</v>
      </c>
      <c r="N2329" s="52">
        <v>0</v>
      </c>
      <c r="O2329" s="52">
        <v>0</v>
      </c>
      <c r="P2329" s="52">
        <v>0</v>
      </c>
      <c r="Q2329" s="52">
        <v>0</v>
      </c>
      <c r="R2329" s="29">
        <v>0</v>
      </c>
      <c r="S2329" s="29">
        <v>0</v>
      </c>
      <c r="T2329" s="29">
        <v>0</v>
      </c>
      <c r="U2329" s="29">
        <v>0</v>
      </c>
    </row>
    <row r="2330" spans="1:21" ht="15.75" x14ac:dyDescent="0.25">
      <c r="A2330" s="1">
        <v>310</v>
      </c>
      <c r="B2330" s="1">
        <v>13101650</v>
      </c>
      <c r="C2330" s="1">
        <v>56694</v>
      </c>
      <c r="D2330" s="1">
        <v>560</v>
      </c>
      <c r="F2330" s="25">
        <v>56694</v>
      </c>
      <c r="G2330" s="25" t="s">
        <v>45</v>
      </c>
      <c r="H2330" s="52">
        <v>0</v>
      </c>
      <c r="I2330" s="52">
        <v>0</v>
      </c>
      <c r="J2330" s="52">
        <v>0</v>
      </c>
      <c r="K2330" s="52">
        <v>0</v>
      </c>
      <c r="L2330" s="52">
        <v>0</v>
      </c>
      <c r="M2330" s="52">
        <v>0</v>
      </c>
      <c r="N2330" s="52">
        <v>0</v>
      </c>
      <c r="O2330" s="52">
        <v>0</v>
      </c>
      <c r="P2330" s="52">
        <v>0</v>
      </c>
      <c r="Q2330" s="52">
        <v>0</v>
      </c>
      <c r="R2330" s="29">
        <v>0</v>
      </c>
      <c r="S2330" s="29">
        <v>0</v>
      </c>
      <c r="T2330" s="29">
        <v>0</v>
      </c>
      <c r="U2330" s="29">
        <v>625000</v>
      </c>
    </row>
    <row r="2331" spans="1:21" ht="15" thickBot="1" x14ac:dyDescent="0.25">
      <c r="A2331" s="1" t="s">
        <v>47</v>
      </c>
    </row>
    <row r="2332" spans="1:21" ht="15" thickTop="1" x14ac:dyDescent="0.2">
      <c r="A2332" s="1" t="s">
        <v>47</v>
      </c>
      <c r="B2332" s="1">
        <v>13101650</v>
      </c>
      <c r="C2332" s="31"/>
      <c r="D2332" s="31"/>
      <c r="E2332" s="31"/>
      <c r="F2332" s="32" t="s">
        <v>85</v>
      </c>
      <c r="G2332" s="32"/>
      <c r="H2332" s="33">
        <f t="shared" ref="H2332:S2332" si="507">SUM(H2328:H2331)</f>
        <v>0</v>
      </c>
      <c r="I2332" s="33">
        <f t="shared" si="507"/>
        <v>0</v>
      </c>
      <c r="J2332" s="33">
        <f t="shared" si="507"/>
        <v>0</v>
      </c>
      <c r="K2332" s="33">
        <f t="shared" si="507"/>
        <v>0</v>
      </c>
      <c r="L2332" s="33">
        <f t="shared" si="507"/>
        <v>0</v>
      </c>
      <c r="M2332" s="33">
        <f t="shared" si="507"/>
        <v>0</v>
      </c>
      <c r="N2332" s="33">
        <f t="shared" si="507"/>
        <v>0</v>
      </c>
      <c r="O2332" s="33">
        <f t="shared" si="507"/>
        <v>0</v>
      </c>
      <c r="P2332" s="33">
        <f t="shared" si="507"/>
        <v>0</v>
      </c>
      <c r="Q2332" s="33">
        <f t="shared" si="507"/>
        <v>0</v>
      </c>
      <c r="R2332" s="33">
        <f t="shared" si="507"/>
        <v>0</v>
      </c>
      <c r="S2332" s="33">
        <f t="shared" si="507"/>
        <v>0</v>
      </c>
      <c r="T2332" s="33">
        <f>SUM(T2328:T2331)</f>
        <v>0</v>
      </c>
      <c r="U2332" s="33">
        <f>SUM(U2328:U2331)</f>
        <v>706647</v>
      </c>
    </row>
    <row r="2335" spans="1:21" x14ac:dyDescent="0.2">
      <c r="F2335" s="28" t="s">
        <v>51</v>
      </c>
    </row>
    <row r="2336" spans="1:21" x14ac:dyDescent="0.2">
      <c r="F2336" s="25">
        <v>500</v>
      </c>
      <c r="G2336" s="25" t="s">
        <v>53</v>
      </c>
      <c r="H2336" s="54">
        <f t="shared" ref="H2336:U2346" si="508">SUMIF($D$2309:$D$2333,$F2336,H$2309:H$2333)</f>
        <v>0</v>
      </c>
      <c r="I2336" s="54">
        <f t="shared" si="508"/>
        <v>0</v>
      </c>
      <c r="J2336" s="54">
        <f t="shared" si="508"/>
        <v>0</v>
      </c>
      <c r="K2336" s="54">
        <f t="shared" si="508"/>
        <v>0</v>
      </c>
      <c r="L2336" s="54">
        <f t="shared" si="508"/>
        <v>0</v>
      </c>
      <c r="M2336" s="54">
        <f t="shared" si="508"/>
        <v>0</v>
      </c>
      <c r="N2336" s="54">
        <f t="shared" si="508"/>
        <v>0</v>
      </c>
      <c r="O2336" s="54">
        <f t="shared" si="508"/>
        <v>0</v>
      </c>
      <c r="P2336" s="54">
        <f t="shared" si="508"/>
        <v>0</v>
      </c>
      <c r="Q2336" s="54">
        <f t="shared" si="508"/>
        <v>0</v>
      </c>
      <c r="R2336" s="54">
        <f t="shared" si="508"/>
        <v>0</v>
      </c>
      <c r="S2336" s="54">
        <f t="shared" si="508"/>
        <v>0</v>
      </c>
      <c r="T2336" s="54">
        <f t="shared" si="508"/>
        <v>0</v>
      </c>
      <c r="U2336" s="54">
        <f t="shared" si="508"/>
        <v>157995</v>
      </c>
    </row>
    <row r="2337" spans="1:21" x14ac:dyDescent="0.2">
      <c r="F2337" s="25">
        <v>501</v>
      </c>
      <c r="G2337" s="25" t="s">
        <v>30</v>
      </c>
      <c r="H2337" s="54">
        <f t="shared" si="508"/>
        <v>0</v>
      </c>
      <c r="I2337" s="54">
        <f t="shared" si="508"/>
        <v>0</v>
      </c>
      <c r="J2337" s="54">
        <f t="shared" si="508"/>
        <v>0</v>
      </c>
      <c r="K2337" s="54">
        <f t="shared" si="508"/>
        <v>0</v>
      </c>
      <c r="L2337" s="54">
        <f t="shared" si="508"/>
        <v>0</v>
      </c>
      <c r="M2337" s="54">
        <f t="shared" si="508"/>
        <v>0</v>
      </c>
      <c r="N2337" s="54">
        <f t="shared" si="508"/>
        <v>0</v>
      </c>
      <c r="O2337" s="54">
        <f t="shared" si="508"/>
        <v>0</v>
      </c>
      <c r="P2337" s="54">
        <f t="shared" si="508"/>
        <v>0</v>
      </c>
      <c r="Q2337" s="54">
        <f t="shared" si="508"/>
        <v>0</v>
      </c>
      <c r="R2337" s="54">
        <f t="shared" si="508"/>
        <v>0</v>
      </c>
      <c r="S2337" s="54">
        <f t="shared" si="508"/>
        <v>0</v>
      </c>
      <c r="T2337" s="54">
        <f t="shared" si="508"/>
        <v>0</v>
      </c>
      <c r="U2337" s="54">
        <f t="shared" si="508"/>
        <v>0</v>
      </c>
    </row>
    <row r="2338" spans="1:21" x14ac:dyDescent="0.2">
      <c r="F2338" s="25" t="s">
        <v>54</v>
      </c>
      <c r="G2338" s="25" t="s">
        <v>55</v>
      </c>
      <c r="H2338" s="54">
        <f t="shared" si="508"/>
        <v>0</v>
      </c>
      <c r="I2338" s="54">
        <f t="shared" si="508"/>
        <v>0</v>
      </c>
      <c r="J2338" s="54">
        <f t="shared" si="508"/>
        <v>0</v>
      </c>
      <c r="K2338" s="54">
        <f t="shared" si="508"/>
        <v>0</v>
      </c>
      <c r="L2338" s="54">
        <f t="shared" si="508"/>
        <v>0</v>
      </c>
      <c r="M2338" s="54">
        <f t="shared" si="508"/>
        <v>0</v>
      </c>
      <c r="N2338" s="54">
        <f t="shared" si="508"/>
        <v>0</v>
      </c>
      <c r="O2338" s="54">
        <f t="shared" si="508"/>
        <v>0</v>
      </c>
      <c r="P2338" s="54">
        <f t="shared" si="508"/>
        <v>0</v>
      </c>
      <c r="Q2338" s="54">
        <f t="shared" si="508"/>
        <v>0</v>
      </c>
      <c r="R2338" s="54">
        <f t="shared" si="508"/>
        <v>0</v>
      </c>
      <c r="S2338" s="54">
        <f t="shared" si="508"/>
        <v>0</v>
      </c>
      <c r="T2338" s="54">
        <f t="shared" si="508"/>
        <v>0</v>
      </c>
      <c r="U2338" s="54">
        <f t="shared" si="508"/>
        <v>0</v>
      </c>
    </row>
    <row r="2339" spans="1:21" x14ac:dyDescent="0.2">
      <c r="F2339" s="25">
        <v>502</v>
      </c>
      <c r="G2339" s="25" t="s">
        <v>56</v>
      </c>
      <c r="H2339" s="54">
        <f t="shared" si="508"/>
        <v>0</v>
      </c>
      <c r="I2339" s="54">
        <f t="shared" si="508"/>
        <v>0</v>
      </c>
      <c r="J2339" s="54">
        <f t="shared" si="508"/>
        <v>0</v>
      </c>
      <c r="K2339" s="54">
        <f t="shared" si="508"/>
        <v>0</v>
      </c>
      <c r="L2339" s="54">
        <f t="shared" si="508"/>
        <v>0</v>
      </c>
      <c r="M2339" s="54">
        <f t="shared" si="508"/>
        <v>0</v>
      </c>
      <c r="N2339" s="54">
        <f t="shared" si="508"/>
        <v>0</v>
      </c>
      <c r="O2339" s="54">
        <f t="shared" si="508"/>
        <v>0</v>
      </c>
      <c r="P2339" s="54">
        <f t="shared" si="508"/>
        <v>0</v>
      </c>
      <c r="Q2339" s="54">
        <f t="shared" si="508"/>
        <v>0</v>
      </c>
      <c r="R2339" s="54">
        <f t="shared" si="508"/>
        <v>0</v>
      </c>
      <c r="S2339" s="54">
        <f t="shared" si="508"/>
        <v>0</v>
      </c>
      <c r="T2339" s="54">
        <f t="shared" si="508"/>
        <v>0</v>
      </c>
      <c r="U2339" s="54">
        <f t="shared" si="508"/>
        <v>0</v>
      </c>
    </row>
    <row r="2340" spans="1:21" x14ac:dyDescent="0.2">
      <c r="F2340" s="25">
        <v>520</v>
      </c>
      <c r="G2340" s="25" t="s">
        <v>57</v>
      </c>
      <c r="H2340" s="54">
        <f t="shared" si="508"/>
        <v>0</v>
      </c>
      <c r="I2340" s="54">
        <f t="shared" si="508"/>
        <v>0</v>
      </c>
      <c r="J2340" s="54">
        <f t="shared" si="508"/>
        <v>0</v>
      </c>
      <c r="K2340" s="54">
        <f t="shared" si="508"/>
        <v>0</v>
      </c>
      <c r="L2340" s="54">
        <f t="shared" si="508"/>
        <v>0</v>
      </c>
      <c r="M2340" s="54">
        <f t="shared" si="508"/>
        <v>0</v>
      </c>
      <c r="N2340" s="54">
        <f t="shared" si="508"/>
        <v>0</v>
      </c>
      <c r="O2340" s="54">
        <f t="shared" si="508"/>
        <v>0</v>
      </c>
      <c r="P2340" s="54">
        <f t="shared" si="508"/>
        <v>0</v>
      </c>
      <c r="Q2340" s="54">
        <f t="shared" si="508"/>
        <v>0</v>
      </c>
      <c r="R2340" s="54">
        <f t="shared" si="508"/>
        <v>0</v>
      </c>
      <c r="S2340" s="54">
        <f t="shared" si="508"/>
        <v>0</v>
      </c>
      <c r="T2340" s="54">
        <f t="shared" si="508"/>
        <v>0</v>
      </c>
      <c r="U2340" s="54">
        <f t="shared" si="508"/>
        <v>0</v>
      </c>
    </row>
    <row r="2341" spans="1:21" x14ac:dyDescent="0.2">
      <c r="F2341" s="25">
        <v>530</v>
      </c>
      <c r="G2341" s="25" t="s">
        <v>58</v>
      </c>
      <c r="H2341" s="54">
        <f t="shared" si="508"/>
        <v>0</v>
      </c>
      <c r="I2341" s="54">
        <f t="shared" si="508"/>
        <v>0</v>
      </c>
      <c r="J2341" s="54">
        <f t="shared" si="508"/>
        <v>0</v>
      </c>
      <c r="K2341" s="54">
        <f t="shared" si="508"/>
        <v>0</v>
      </c>
      <c r="L2341" s="54">
        <f t="shared" si="508"/>
        <v>0</v>
      </c>
      <c r="M2341" s="54">
        <f t="shared" si="508"/>
        <v>0</v>
      </c>
      <c r="N2341" s="54">
        <f t="shared" si="508"/>
        <v>0</v>
      </c>
      <c r="O2341" s="54">
        <f t="shared" si="508"/>
        <v>0</v>
      </c>
      <c r="P2341" s="54">
        <f t="shared" si="508"/>
        <v>0</v>
      </c>
      <c r="Q2341" s="54">
        <f t="shared" si="508"/>
        <v>0</v>
      </c>
      <c r="R2341" s="54">
        <f t="shared" si="508"/>
        <v>0</v>
      </c>
      <c r="S2341" s="54">
        <f t="shared" si="508"/>
        <v>0</v>
      </c>
      <c r="T2341" s="54">
        <f t="shared" si="508"/>
        <v>0</v>
      </c>
      <c r="U2341" s="54">
        <f t="shared" si="508"/>
        <v>0</v>
      </c>
    </row>
    <row r="2342" spans="1:21" x14ac:dyDescent="0.2">
      <c r="F2342" s="25">
        <v>540</v>
      </c>
      <c r="G2342" s="25" t="s">
        <v>59</v>
      </c>
      <c r="H2342" s="54">
        <f t="shared" si="508"/>
        <v>0</v>
      </c>
      <c r="I2342" s="54">
        <f t="shared" si="508"/>
        <v>0</v>
      </c>
      <c r="J2342" s="54">
        <f t="shared" si="508"/>
        <v>0</v>
      </c>
      <c r="K2342" s="54">
        <f t="shared" si="508"/>
        <v>0</v>
      </c>
      <c r="L2342" s="54">
        <f t="shared" si="508"/>
        <v>0</v>
      </c>
      <c r="M2342" s="54">
        <f t="shared" si="508"/>
        <v>0</v>
      </c>
      <c r="N2342" s="54">
        <f t="shared" si="508"/>
        <v>0</v>
      </c>
      <c r="O2342" s="54">
        <f t="shared" si="508"/>
        <v>0</v>
      </c>
      <c r="P2342" s="54">
        <f t="shared" si="508"/>
        <v>0</v>
      </c>
      <c r="Q2342" s="54">
        <f t="shared" si="508"/>
        <v>0</v>
      </c>
      <c r="R2342" s="54">
        <f t="shared" si="508"/>
        <v>0</v>
      </c>
      <c r="S2342" s="54">
        <f t="shared" si="508"/>
        <v>0</v>
      </c>
      <c r="T2342" s="54">
        <f t="shared" si="508"/>
        <v>0</v>
      </c>
      <c r="U2342" s="54">
        <f t="shared" si="508"/>
        <v>0</v>
      </c>
    </row>
    <row r="2343" spans="1:21" x14ac:dyDescent="0.2">
      <c r="F2343" s="25">
        <v>550</v>
      </c>
      <c r="G2343" s="25" t="s">
        <v>60</v>
      </c>
      <c r="H2343" s="54">
        <f t="shared" si="508"/>
        <v>0</v>
      </c>
      <c r="I2343" s="54">
        <f t="shared" si="508"/>
        <v>0</v>
      </c>
      <c r="J2343" s="54">
        <f t="shared" si="508"/>
        <v>0</v>
      </c>
      <c r="K2343" s="54">
        <f t="shared" si="508"/>
        <v>0</v>
      </c>
      <c r="L2343" s="54">
        <f t="shared" si="508"/>
        <v>0</v>
      </c>
      <c r="M2343" s="54">
        <f t="shared" si="508"/>
        <v>0</v>
      </c>
      <c r="N2343" s="54">
        <f t="shared" si="508"/>
        <v>0</v>
      </c>
      <c r="O2343" s="54">
        <f t="shared" si="508"/>
        <v>0</v>
      </c>
      <c r="P2343" s="54">
        <f t="shared" si="508"/>
        <v>0</v>
      </c>
      <c r="Q2343" s="54">
        <f t="shared" si="508"/>
        <v>0</v>
      </c>
      <c r="R2343" s="54">
        <f t="shared" si="508"/>
        <v>0</v>
      </c>
      <c r="S2343" s="54">
        <f t="shared" si="508"/>
        <v>0</v>
      </c>
      <c r="T2343" s="54">
        <f t="shared" si="508"/>
        <v>0</v>
      </c>
      <c r="U2343" s="54">
        <f t="shared" si="508"/>
        <v>0</v>
      </c>
    </row>
    <row r="2344" spans="1:21" x14ac:dyDescent="0.2">
      <c r="F2344" s="25">
        <v>560</v>
      </c>
      <c r="G2344" s="25" t="s">
        <v>61</v>
      </c>
      <c r="H2344" s="54">
        <f t="shared" si="508"/>
        <v>0</v>
      </c>
      <c r="I2344" s="54">
        <f t="shared" si="508"/>
        <v>0</v>
      </c>
      <c r="J2344" s="54">
        <f t="shared" si="508"/>
        <v>0</v>
      </c>
      <c r="K2344" s="54">
        <f t="shared" si="508"/>
        <v>0</v>
      </c>
      <c r="L2344" s="54">
        <f t="shared" si="508"/>
        <v>0</v>
      </c>
      <c r="M2344" s="54">
        <f t="shared" si="508"/>
        <v>0</v>
      </c>
      <c r="N2344" s="54">
        <f t="shared" si="508"/>
        <v>0</v>
      </c>
      <c r="O2344" s="54">
        <f t="shared" si="508"/>
        <v>0</v>
      </c>
      <c r="P2344" s="54">
        <f t="shared" si="508"/>
        <v>0</v>
      </c>
      <c r="Q2344" s="54">
        <f t="shared" si="508"/>
        <v>0</v>
      </c>
      <c r="R2344" s="54">
        <f t="shared" si="508"/>
        <v>0</v>
      </c>
      <c r="S2344" s="54">
        <f t="shared" si="508"/>
        <v>0</v>
      </c>
      <c r="T2344" s="54">
        <f t="shared" si="508"/>
        <v>0</v>
      </c>
      <c r="U2344" s="54">
        <f t="shared" si="508"/>
        <v>2000000</v>
      </c>
    </row>
    <row r="2345" spans="1:21" x14ac:dyDescent="0.2">
      <c r="F2345" s="25">
        <v>570</v>
      </c>
      <c r="G2345" s="25" t="s">
        <v>62</v>
      </c>
      <c r="H2345" s="54">
        <f t="shared" si="508"/>
        <v>0</v>
      </c>
      <c r="I2345" s="54">
        <f t="shared" si="508"/>
        <v>0</v>
      </c>
      <c r="J2345" s="54">
        <f t="shared" si="508"/>
        <v>0</v>
      </c>
      <c r="K2345" s="54">
        <f t="shared" si="508"/>
        <v>0</v>
      </c>
      <c r="L2345" s="54">
        <f t="shared" si="508"/>
        <v>0</v>
      </c>
      <c r="M2345" s="54">
        <f t="shared" si="508"/>
        <v>0</v>
      </c>
      <c r="N2345" s="54">
        <f t="shared" si="508"/>
        <v>0</v>
      </c>
      <c r="O2345" s="54">
        <f t="shared" si="508"/>
        <v>0</v>
      </c>
      <c r="P2345" s="54">
        <f t="shared" si="508"/>
        <v>0</v>
      </c>
      <c r="Q2345" s="54">
        <f t="shared" si="508"/>
        <v>0</v>
      </c>
      <c r="R2345" s="54">
        <f t="shared" si="508"/>
        <v>0</v>
      </c>
      <c r="S2345" s="54">
        <f t="shared" si="508"/>
        <v>0</v>
      </c>
      <c r="T2345" s="54">
        <f t="shared" si="508"/>
        <v>0</v>
      </c>
      <c r="U2345" s="54">
        <f t="shared" si="508"/>
        <v>0</v>
      </c>
    </row>
    <row r="2346" spans="1:21" x14ac:dyDescent="0.2">
      <c r="F2346" s="25">
        <v>580</v>
      </c>
      <c r="G2346" s="25" t="s">
        <v>32</v>
      </c>
      <c r="H2346" s="54">
        <f t="shared" si="508"/>
        <v>0</v>
      </c>
      <c r="I2346" s="54">
        <f t="shared" si="508"/>
        <v>0</v>
      </c>
      <c r="J2346" s="54">
        <f t="shared" si="508"/>
        <v>0</v>
      </c>
      <c r="K2346" s="54">
        <f t="shared" si="508"/>
        <v>0</v>
      </c>
      <c r="L2346" s="54">
        <f t="shared" si="508"/>
        <v>0</v>
      </c>
      <c r="M2346" s="54">
        <f t="shared" si="508"/>
        <v>0</v>
      </c>
      <c r="N2346" s="54">
        <f t="shared" si="508"/>
        <v>0</v>
      </c>
      <c r="O2346" s="54">
        <f t="shared" si="508"/>
        <v>0</v>
      </c>
      <c r="P2346" s="54">
        <f t="shared" si="508"/>
        <v>0</v>
      </c>
      <c r="Q2346" s="54">
        <f t="shared" si="508"/>
        <v>0</v>
      </c>
      <c r="R2346" s="54">
        <f t="shared" si="508"/>
        <v>0</v>
      </c>
      <c r="S2346" s="54">
        <f t="shared" si="508"/>
        <v>0</v>
      </c>
      <c r="T2346" s="54">
        <f t="shared" si="508"/>
        <v>0</v>
      </c>
      <c r="U2346" s="54">
        <f t="shared" si="508"/>
        <v>0</v>
      </c>
    </row>
    <row r="2347" spans="1:21" ht="15" thickBot="1" x14ac:dyDescent="0.25"/>
    <row r="2348" spans="1:21" ht="15" thickTop="1" x14ac:dyDescent="0.2">
      <c r="E2348" s="31"/>
      <c r="F2348" s="32"/>
      <c r="G2348" s="34" t="s">
        <v>63</v>
      </c>
      <c r="H2348" s="35">
        <f>SUM(H2336:H2347)</f>
        <v>0</v>
      </c>
      <c r="I2348" s="35">
        <f t="shared" ref="I2348:S2348" si="509">SUM(I2336:I2347)</f>
        <v>0</v>
      </c>
      <c r="J2348" s="35">
        <f t="shared" si="509"/>
        <v>0</v>
      </c>
      <c r="K2348" s="35">
        <f t="shared" si="509"/>
        <v>0</v>
      </c>
      <c r="L2348" s="35">
        <f t="shared" si="509"/>
        <v>0</v>
      </c>
      <c r="M2348" s="35">
        <f t="shared" si="509"/>
        <v>0</v>
      </c>
      <c r="N2348" s="35">
        <f t="shared" si="509"/>
        <v>0</v>
      </c>
      <c r="O2348" s="35">
        <f t="shared" si="509"/>
        <v>0</v>
      </c>
      <c r="P2348" s="35">
        <f t="shared" si="509"/>
        <v>0</v>
      </c>
      <c r="Q2348" s="35">
        <f t="shared" si="509"/>
        <v>0</v>
      </c>
      <c r="R2348" s="35">
        <f t="shared" si="509"/>
        <v>0</v>
      </c>
      <c r="S2348" s="35">
        <f t="shared" si="509"/>
        <v>0</v>
      </c>
      <c r="T2348" s="35">
        <f t="shared" ref="T2348:U2348" si="510">SUM(T2336:T2347)</f>
        <v>0</v>
      </c>
      <c r="U2348" s="35">
        <f t="shared" si="510"/>
        <v>2157995</v>
      </c>
    </row>
    <row r="2352" spans="1:21" x14ac:dyDescent="0.2">
      <c r="A2352" s="1" t="s">
        <v>47</v>
      </c>
      <c r="E2352" s="27" t="s">
        <v>503</v>
      </c>
      <c r="F2352" s="1"/>
      <c r="G2352" s="1"/>
    </row>
    <row r="2353" spans="1:21" x14ac:dyDescent="0.2">
      <c r="A2353" s="1" t="s">
        <v>47</v>
      </c>
      <c r="F2353" s="27" t="s">
        <v>27</v>
      </c>
      <c r="G2353" s="1"/>
    </row>
    <row r="2354" spans="1:21" x14ac:dyDescent="0.2">
      <c r="A2354" s="1">
        <v>400</v>
      </c>
      <c r="B2354" s="1">
        <v>14001010</v>
      </c>
      <c r="C2354" s="1">
        <v>53350</v>
      </c>
      <c r="D2354" s="1">
        <v>530</v>
      </c>
      <c r="F2354" s="1">
        <v>53350</v>
      </c>
      <c r="G2354" s="1" t="s">
        <v>34</v>
      </c>
      <c r="H2354" s="29">
        <v>0</v>
      </c>
      <c r="I2354" s="29">
        <v>0</v>
      </c>
      <c r="J2354" s="29">
        <v>0</v>
      </c>
      <c r="K2354" s="29">
        <v>0</v>
      </c>
      <c r="L2354" s="29">
        <v>0</v>
      </c>
      <c r="M2354" s="29">
        <v>0</v>
      </c>
      <c r="N2354" s="29">
        <v>0</v>
      </c>
      <c r="O2354" s="29">
        <v>0</v>
      </c>
      <c r="P2354" s="29">
        <v>0</v>
      </c>
      <c r="Q2354" s="29">
        <v>0</v>
      </c>
      <c r="R2354" s="29">
        <v>0</v>
      </c>
      <c r="S2354" s="29">
        <v>0</v>
      </c>
      <c r="T2354" s="29">
        <v>0</v>
      </c>
      <c r="U2354" s="29">
        <v>0</v>
      </c>
    </row>
    <row r="2355" spans="1:21" x14ac:dyDescent="0.2">
      <c r="A2355" s="1">
        <v>400</v>
      </c>
      <c r="B2355" s="1">
        <v>14001010</v>
      </c>
      <c r="C2355" s="1">
        <v>55520</v>
      </c>
      <c r="D2355" s="1">
        <v>550</v>
      </c>
      <c r="F2355" s="1">
        <v>55520</v>
      </c>
      <c r="G2355" s="1" t="s">
        <v>36</v>
      </c>
      <c r="H2355" s="29">
        <v>0</v>
      </c>
      <c r="I2355" s="29">
        <v>0</v>
      </c>
      <c r="J2355" s="29">
        <v>0</v>
      </c>
      <c r="K2355" s="29">
        <v>0</v>
      </c>
      <c r="L2355" s="29">
        <v>0</v>
      </c>
      <c r="M2355" s="29">
        <v>0</v>
      </c>
      <c r="N2355" s="29">
        <v>0</v>
      </c>
      <c r="O2355" s="29">
        <v>0</v>
      </c>
      <c r="P2355" s="29">
        <v>0</v>
      </c>
      <c r="Q2355" s="29">
        <v>0</v>
      </c>
      <c r="R2355" s="29">
        <v>0</v>
      </c>
      <c r="S2355" s="29">
        <v>0</v>
      </c>
      <c r="T2355" s="29">
        <v>0</v>
      </c>
      <c r="U2355" s="29">
        <v>0</v>
      </c>
    </row>
    <row r="2356" spans="1:21" x14ac:dyDescent="0.2">
      <c r="A2356" s="1">
        <v>400</v>
      </c>
      <c r="B2356" s="1">
        <v>14001010</v>
      </c>
      <c r="C2356" s="1">
        <v>55574</v>
      </c>
      <c r="D2356" s="1">
        <v>550</v>
      </c>
      <c r="F2356" s="1">
        <v>55574</v>
      </c>
      <c r="G2356" s="1" t="s">
        <v>71</v>
      </c>
      <c r="H2356" s="29">
        <v>0</v>
      </c>
      <c r="I2356" s="29">
        <v>0</v>
      </c>
      <c r="J2356" s="29">
        <v>0</v>
      </c>
      <c r="K2356" s="29">
        <v>0</v>
      </c>
      <c r="L2356" s="29">
        <v>0</v>
      </c>
      <c r="M2356" s="29">
        <v>0</v>
      </c>
      <c r="N2356" s="29">
        <v>0</v>
      </c>
      <c r="O2356" s="29">
        <v>0</v>
      </c>
      <c r="P2356" s="29">
        <v>0</v>
      </c>
      <c r="Q2356" s="29">
        <v>0</v>
      </c>
      <c r="R2356" s="29">
        <v>0</v>
      </c>
      <c r="S2356" s="29">
        <v>0</v>
      </c>
      <c r="T2356" s="29">
        <v>0</v>
      </c>
      <c r="U2356" s="29">
        <v>0</v>
      </c>
    </row>
    <row r="2357" spans="1:21" x14ac:dyDescent="0.2">
      <c r="A2357" s="1">
        <v>400</v>
      </c>
      <c r="B2357" s="1">
        <v>14001010</v>
      </c>
      <c r="C2357" s="1">
        <v>56610</v>
      </c>
      <c r="D2357" s="1">
        <v>560</v>
      </c>
      <c r="F2357" s="1">
        <v>56610</v>
      </c>
      <c r="G2357" s="1" t="s">
        <v>38</v>
      </c>
      <c r="H2357" s="29">
        <v>0</v>
      </c>
      <c r="I2357" s="29">
        <v>0</v>
      </c>
      <c r="J2357" s="29">
        <v>0</v>
      </c>
      <c r="K2357" s="29">
        <v>0</v>
      </c>
      <c r="L2357" s="29">
        <v>0</v>
      </c>
      <c r="M2357" s="29">
        <v>0</v>
      </c>
      <c r="N2357" s="29">
        <v>0</v>
      </c>
      <c r="O2357" s="29">
        <v>0</v>
      </c>
      <c r="P2357" s="29">
        <v>0</v>
      </c>
      <c r="Q2357" s="29">
        <v>0</v>
      </c>
      <c r="R2357" s="29">
        <v>0</v>
      </c>
      <c r="S2357" s="29">
        <v>0</v>
      </c>
      <c r="T2357" s="29">
        <v>0</v>
      </c>
      <c r="U2357" s="29">
        <v>0</v>
      </c>
    </row>
    <row r="2358" spans="1:21" x14ac:dyDescent="0.2">
      <c r="A2358" s="1">
        <v>400</v>
      </c>
      <c r="B2358" s="1">
        <v>14001010</v>
      </c>
      <c r="C2358" s="1">
        <v>56615</v>
      </c>
      <c r="D2358" s="1">
        <v>560</v>
      </c>
      <c r="F2358" s="1">
        <v>56615</v>
      </c>
      <c r="G2358" s="1" t="s">
        <v>39</v>
      </c>
      <c r="H2358" s="29">
        <v>0</v>
      </c>
      <c r="I2358" s="29">
        <v>0</v>
      </c>
      <c r="J2358" s="29">
        <v>0</v>
      </c>
      <c r="K2358" s="29">
        <v>0</v>
      </c>
      <c r="L2358" s="29">
        <v>0</v>
      </c>
      <c r="M2358" s="29">
        <v>0</v>
      </c>
      <c r="N2358" s="29">
        <v>0</v>
      </c>
      <c r="O2358" s="29">
        <v>0</v>
      </c>
      <c r="P2358" s="29">
        <v>0</v>
      </c>
      <c r="Q2358" s="29">
        <v>0</v>
      </c>
      <c r="R2358" s="29">
        <v>0</v>
      </c>
      <c r="S2358" s="29">
        <v>0</v>
      </c>
      <c r="T2358" s="29">
        <v>0</v>
      </c>
      <c r="U2358" s="29">
        <v>0</v>
      </c>
    </row>
    <row r="2359" spans="1:21" x14ac:dyDescent="0.2">
      <c r="A2359" s="1">
        <v>400</v>
      </c>
      <c r="B2359" s="1">
        <v>14001010</v>
      </c>
      <c r="C2359" s="1">
        <v>56694</v>
      </c>
      <c r="D2359" s="1">
        <v>560</v>
      </c>
      <c r="F2359" s="1">
        <v>56694</v>
      </c>
      <c r="G2359" s="1" t="s">
        <v>45</v>
      </c>
      <c r="H2359" s="29">
        <v>0</v>
      </c>
      <c r="I2359" s="29">
        <v>0</v>
      </c>
      <c r="J2359" s="29">
        <v>0</v>
      </c>
      <c r="K2359" s="29">
        <v>0</v>
      </c>
      <c r="L2359" s="29">
        <v>0</v>
      </c>
      <c r="M2359" s="29">
        <v>0</v>
      </c>
      <c r="N2359" s="29">
        <v>0</v>
      </c>
      <c r="O2359" s="29">
        <v>0</v>
      </c>
      <c r="P2359" s="29">
        <v>0</v>
      </c>
      <c r="Q2359" s="29">
        <v>0</v>
      </c>
      <c r="R2359" s="29">
        <v>0</v>
      </c>
      <c r="S2359" s="29">
        <v>0</v>
      </c>
      <c r="T2359" s="29">
        <v>0</v>
      </c>
      <c r="U2359" s="29">
        <v>0</v>
      </c>
    </row>
    <row r="2360" spans="1:21" x14ac:dyDescent="0.2">
      <c r="A2360" s="1">
        <v>400</v>
      </c>
      <c r="B2360" s="1">
        <v>14001010</v>
      </c>
      <c r="C2360" s="1">
        <v>56695</v>
      </c>
      <c r="D2360" s="1">
        <v>560</v>
      </c>
      <c r="F2360" s="1">
        <v>56695</v>
      </c>
      <c r="G2360" s="1" t="s">
        <v>74</v>
      </c>
      <c r="H2360" s="29">
        <v>0</v>
      </c>
      <c r="I2360" s="29">
        <v>0</v>
      </c>
      <c r="J2360" s="29">
        <v>0</v>
      </c>
      <c r="K2360" s="29">
        <v>0</v>
      </c>
      <c r="L2360" s="29">
        <v>0</v>
      </c>
      <c r="M2360" s="29">
        <v>0</v>
      </c>
      <c r="N2360" s="29">
        <v>0</v>
      </c>
      <c r="O2360" s="29">
        <v>0</v>
      </c>
      <c r="P2360" s="29">
        <v>0</v>
      </c>
      <c r="Q2360" s="29">
        <v>0</v>
      </c>
      <c r="R2360" s="29">
        <v>0</v>
      </c>
      <c r="S2360" s="29">
        <v>0</v>
      </c>
      <c r="T2360" s="29">
        <v>0</v>
      </c>
      <c r="U2360" s="29">
        <v>0</v>
      </c>
    </row>
    <row r="2361" spans="1:21" ht="15" thickBot="1" x14ac:dyDescent="0.25">
      <c r="A2361" s="1" t="s">
        <v>47</v>
      </c>
      <c r="F2361" s="1"/>
      <c r="G2361" s="1"/>
    </row>
    <row r="2362" spans="1:21" ht="15" thickTop="1" x14ac:dyDescent="0.2">
      <c r="A2362" s="1" t="s">
        <v>47</v>
      </c>
      <c r="B2362" s="1">
        <v>14001010</v>
      </c>
      <c r="C2362" s="31"/>
      <c r="D2362" s="31"/>
      <c r="E2362" s="31" t="s">
        <v>504</v>
      </c>
      <c r="F2362" s="31" t="s">
        <v>505</v>
      </c>
      <c r="G2362" s="31"/>
      <c r="H2362" s="33">
        <f>SUM(H2354:H2361)</f>
        <v>0</v>
      </c>
      <c r="I2362" s="33">
        <f t="shared" ref="I2362:S2362" si="511">SUM(I2354:I2361)</f>
        <v>0</v>
      </c>
      <c r="J2362" s="33">
        <f t="shared" si="511"/>
        <v>0</v>
      </c>
      <c r="K2362" s="33">
        <f t="shared" si="511"/>
        <v>0</v>
      </c>
      <c r="L2362" s="33">
        <f t="shared" si="511"/>
        <v>0</v>
      </c>
      <c r="M2362" s="33">
        <f t="shared" si="511"/>
        <v>0</v>
      </c>
      <c r="N2362" s="33">
        <f t="shared" si="511"/>
        <v>0</v>
      </c>
      <c r="O2362" s="33">
        <f t="shared" si="511"/>
        <v>0</v>
      </c>
      <c r="P2362" s="33">
        <f t="shared" si="511"/>
        <v>0</v>
      </c>
      <c r="Q2362" s="33">
        <f t="shared" si="511"/>
        <v>0</v>
      </c>
      <c r="R2362" s="33">
        <f t="shared" si="511"/>
        <v>0</v>
      </c>
      <c r="S2362" s="33">
        <f t="shared" si="511"/>
        <v>0</v>
      </c>
      <c r="T2362" s="33">
        <f t="shared" ref="T2362" si="512">SUM(T2354:T2361)</f>
        <v>0</v>
      </c>
      <c r="U2362" s="33">
        <f t="shared" ref="U2362" si="513">SUM(U2354:U2361)</f>
        <v>0</v>
      </c>
    </row>
    <row r="2363" spans="1:21" x14ac:dyDescent="0.2">
      <c r="A2363" s="1" t="s">
        <v>47</v>
      </c>
      <c r="F2363" s="1"/>
      <c r="G2363" s="1"/>
    </row>
    <row r="2364" spans="1:21" x14ac:dyDescent="0.2">
      <c r="A2364" s="1" t="s">
        <v>506</v>
      </c>
      <c r="F2364" s="1"/>
      <c r="G2364" s="1"/>
    </row>
    <row r="2365" spans="1:21" x14ac:dyDescent="0.2">
      <c r="F2365" s="27" t="s">
        <v>51</v>
      </c>
      <c r="G2365" s="1"/>
    </row>
    <row r="2366" spans="1:21" x14ac:dyDescent="0.2">
      <c r="A2366" s="1" t="s">
        <v>47</v>
      </c>
      <c r="F2366" s="1">
        <v>500</v>
      </c>
      <c r="G2366" s="1" t="s">
        <v>53</v>
      </c>
      <c r="H2366" s="29">
        <f t="shared" ref="H2366:U2375" si="514">SUMIF($D$2354:$D$2362,$F2366,H$2354:H$2362)</f>
        <v>0</v>
      </c>
      <c r="I2366" s="29">
        <f t="shared" si="514"/>
        <v>0</v>
      </c>
      <c r="J2366" s="29">
        <f t="shared" si="514"/>
        <v>0</v>
      </c>
      <c r="K2366" s="29">
        <f t="shared" si="514"/>
        <v>0</v>
      </c>
      <c r="L2366" s="29">
        <f t="shared" si="514"/>
        <v>0</v>
      </c>
      <c r="M2366" s="29">
        <f t="shared" si="514"/>
        <v>0</v>
      </c>
      <c r="N2366" s="29">
        <f t="shared" si="514"/>
        <v>0</v>
      </c>
      <c r="O2366" s="29">
        <f t="shared" si="514"/>
        <v>0</v>
      </c>
      <c r="P2366" s="29">
        <f t="shared" si="514"/>
        <v>0</v>
      </c>
      <c r="Q2366" s="29">
        <f t="shared" si="514"/>
        <v>0</v>
      </c>
      <c r="R2366" s="29">
        <f t="shared" si="514"/>
        <v>0</v>
      </c>
      <c r="S2366" s="29">
        <f t="shared" si="514"/>
        <v>0</v>
      </c>
      <c r="T2366" s="29">
        <f t="shared" si="514"/>
        <v>0</v>
      </c>
      <c r="U2366" s="29">
        <f t="shared" si="514"/>
        <v>0</v>
      </c>
    </row>
    <row r="2367" spans="1:21" x14ac:dyDescent="0.2">
      <c r="A2367" s="1" t="s">
        <v>47</v>
      </c>
      <c r="F2367" s="1">
        <v>501</v>
      </c>
      <c r="G2367" s="1" t="s">
        <v>30</v>
      </c>
      <c r="H2367" s="29">
        <f t="shared" si="514"/>
        <v>0</v>
      </c>
      <c r="I2367" s="29">
        <f t="shared" si="514"/>
        <v>0</v>
      </c>
      <c r="J2367" s="29">
        <f t="shared" si="514"/>
        <v>0</v>
      </c>
      <c r="K2367" s="29">
        <f t="shared" si="514"/>
        <v>0</v>
      </c>
      <c r="L2367" s="29">
        <f t="shared" si="514"/>
        <v>0</v>
      </c>
      <c r="M2367" s="29">
        <f t="shared" si="514"/>
        <v>0</v>
      </c>
      <c r="N2367" s="29">
        <f t="shared" si="514"/>
        <v>0</v>
      </c>
      <c r="O2367" s="29">
        <f t="shared" si="514"/>
        <v>0</v>
      </c>
      <c r="P2367" s="29">
        <f t="shared" si="514"/>
        <v>0</v>
      </c>
      <c r="Q2367" s="29">
        <f t="shared" si="514"/>
        <v>0</v>
      </c>
      <c r="R2367" s="29">
        <f t="shared" si="514"/>
        <v>0</v>
      </c>
      <c r="S2367" s="29">
        <f t="shared" si="514"/>
        <v>0</v>
      </c>
      <c r="T2367" s="29">
        <f t="shared" si="514"/>
        <v>0</v>
      </c>
      <c r="U2367" s="29">
        <f t="shared" si="514"/>
        <v>0</v>
      </c>
    </row>
    <row r="2368" spans="1:21" x14ac:dyDescent="0.2">
      <c r="A2368" s="1" t="s">
        <v>47</v>
      </c>
      <c r="F2368" s="1">
        <v>502</v>
      </c>
      <c r="G2368" s="1" t="s">
        <v>56</v>
      </c>
      <c r="H2368" s="29">
        <f t="shared" si="514"/>
        <v>0</v>
      </c>
      <c r="I2368" s="29">
        <f t="shared" si="514"/>
        <v>0</v>
      </c>
      <c r="J2368" s="29">
        <f t="shared" si="514"/>
        <v>0</v>
      </c>
      <c r="K2368" s="29">
        <f t="shared" si="514"/>
        <v>0</v>
      </c>
      <c r="L2368" s="29">
        <f t="shared" si="514"/>
        <v>0</v>
      </c>
      <c r="M2368" s="29">
        <f t="shared" si="514"/>
        <v>0</v>
      </c>
      <c r="N2368" s="29">
        <f t="shared" si="514"/>
        <v>0</v>
      </c>
      <c r="O2368" s="29">
        <f t="shared" si="514"/>
        <v>0</v>
      </c>
      <c r="P2368" s="29">
        <f t="shared" si="514"/>
        <v>0</v>
      </c>
      <c r="Q2368" s="29">
        <f t="shared" si="514"/>
        <v>0</v>
      </c>
      <c r="R2368" s="29">
        <f t="shared" si="514"/>
        <v>0</v>
      </c>
      <c r="S2368" s="29">
        <f t="shared" si="514"/>
        <v>0</v>
      </c>
      <c r="T2368" s="29">
        <f t="shared" si="514"/>
        <v>0</v>
      </c>
      <c r="U2368" s="29">
        <f t="shared" si="514"/>
        <v>0</v>
      </c>
    </row>
    <row r="2369" spans="1:21" x14ac:dyDescent="0.2">
      <c r="A2369" s="1" t="s">
        <v>47</v>
      </c>
      <c r="F2369" s="1">
        <v>520</v>
      </c>
      <c r="G2369" s="1" t="s">
        <v>57</v>
      </c>
      <c r="H2369" s="29">
        <f t="shared" si="514"/>
        <v>0</v>
      </c>
      <c r="I2369" s="29">
        <f t="shared" si="514"/>
        <v>0</v>
      </c>
      <c r="J2369" s="29">
        <f t="shared" si="514"/>
        <v>0</v>
      </c>
      <c r="K2369" s="29">
        <f t="shared" si="514"/>
        <v>0</v>
      </c>
      <c r="L2369" s="29">
        <f t="shared" si="514"/>
        <v>0</v>
      </c>
      <c r="M2369" s="29">
        <f t="shared" si="514"/>
        <v>0</v>
      </c>
      <c r="N2369" s="29">
        <f t="shared" si="514"/>
        <v>0</v>
      </c>
      <c r="O2369" s="29">
        <f t="shared" si="514"/>
        <v>0</v>
      </c>
      <c r="P2369" s="29">
        <f t="shared" si="514"/>
        <v>0</v>
      </c>
      <c r="Q2369" s="29">
        <f t="shared" si="514"/>
        <v>0</v>
      </c>
      <c r="R2369" s="29">
        <f t="shared" si="514"/>
        <v>0</v>
      </c>
      <c r="S2369" s="29">
        <f t="shared" si="514"/>
        <v>0</v>
      </c>
      <c r="T2369" s="29">
        <f t="shared" si="514"/>
        <v>0</v>
      </c>
      <c r="U2369" s="29">
        <f t="shared" si="514"/>
        <v>0</v>
      </c>
    </row>
    <row r="2370" spans="1:21" x14ac:dyDescent="0.2">
      <c r="A2370" s="1" t="s">
        <v>47</v>
      </c>
      <c r="F2370" s="1">
        <v>530</v>
      </c>
      <c r="G2370" s="1" t="s">
        <v>58</v>
      </c>
      <c r="H2370" s="29">
        <f t="shared" si="514"/>
        <v>0</v>
      </c>
      <c r="I2370" s="29">
        <f t="shared" si="514"/>
        <v>0</v>
      </c>
      <c r="J2370" s="29">
        <f t="shared" si="514"/>
        <v>0</v>
      </c>
      <c r="K2370" s="29">
        <f t="shared" si="514"/>
        <v>0</v>
      </c>
      <c r="L2370" s="29">
        <f t="shared" si="514"/>
        <v>0</v>
      </c>
      <c r="M2370" s="29">
        <f t="shared" si="514"/>
        <v>0</v>
      </c>
      <c r="N2370" s="29">
        <f t="shared" si="514"/>
        <v>0</v>
      </c>
      <c r="O2370" s="29">
        <f t="shared" si="514"/>
        <v>0</v>
      </c>
      <c r="P2370" s="29">
        <f t="shared" si="514"/>
        <v>0</v>
      </c>
      <c r="Q2370" s="29">
        <f t="shared" si="514"/>
        <v>0</v>
      </c>
      <c r="R2370" s="29">
        <f t="shared" si="514"/>
        <v>0</v>
      </c>
      <c r="S2370" s="29">
        <f t="shared" si="514"/>
        <v>0</v>
      </c>
      <c r="T2370" s="29">
        <f t="shared" si="514"/>
        <v>0</v>
      </c>
      <c r="U2370" s="29">
        <f t="shared" si="514"/>
        <v>0</v>
      </c>
    </row>
    <row r="2371" spans="1:21" x14ac:dyDescent="0.2">
      <c r="A2371" s="1" t="s">
        <v>47</v>
      </c>
      <c r="F2371" s="1">
        <v>540</v>
      </c>
      <c r="G2371" s="1" t="s">
        <v>59</v>
      </c>
      <c r="H2371" s="29">
        <f t="shared" si="514"/>
        <v>0</v>
      </c>
      <c r="I2371" s="29">
        <f t="shared" si="514"/>
        <v>0</v>
      </c>
      <c r="J2371" s="29">
        <f t="shared" si="514"/>
        <v>0</v>
      </c>
      <c r="K2371" s="29">
        <f t="shared" si="514"/>
        <v>0</v>
      </c>
      <c r="L2371" s="29">
        <f t="shared" si="514"/>
        <v>0</v>
      </c>
      <c r="M2371" s="29">
        <f t="shared" si="514"/>
        <v>0</v>
      </c>
      <c r="N2371" s="29">
        <f t="shared" si="514"/>
        <v>0</v>
      </c>
      <c r="O2371" s="29">
        <f t="shared" si="514"/>
        <v>0</v>
      </c>
      <c r="P2371" s="29">
        <f t="shared" si="514"/>
        <v>0</v>
      </c>
      <c r="Q2371" s="29">
        <f t="shared" si="514"/>
        <v>0</v>
      </c>
      <c r="R2371" s="29">
        <f t="shared" si="514"/>
        <v>0</v>
      </c>
      <c r="S2371" s="29">
        <f t="shared" si="514"/>
        <v>0</v>
      </c>
      <c r="T2371" s="29">
        <f t="shared" si="514"/>
        <v>0</v>
      </c>
      <c r="U2371" s="29">
        <f t="shared" si="514"/>
        <v>0</v>
      </c>
    </row>
    <row r="2372" spans="1:21" x14ac:dyDescent="0.2">
      <c r="A2372" s="1" t="s">
        <v>47</v>
      </c>
      <c r="F2372" s="1">
        <v>550</v>
      </c>
      <c r="G2372" s="1" t="s">
        <v>60</v>
      </c>
      <c r="H2372" s="29">
        <f t="shared" si="514"/>
        <v>0</v>
      </c>
      <c r="I2372" s="29">
        <f t="shared" si="514"/>
        <v>0</v>
      </c>
      <c r="J2372" s="29">
        <f t="shared" si="514"/>
        <v>0</v>
      </c>
      <c r="K2372" s="29">
        <f t="shared" si="514"/>
        <v>0</v>
      </c>
      <c r="L2372" s="29">
        <f t="shared" si="514"/>
        <v>0</v>
      </c>
      <c r="M2372" s="29">
        <f t="shared" si="514"/>
        <v>0</v>
      </c>
      <c r="N2372" s="29">
        <f t="shared" si="514"/>
        <v>0</v>
      </c>
      <c r="O2372" s="29">
        <f t="shared" si="514"/>
        <v>0</v>
      </c>
      <c r="P2372" s="29">
        <f t="shared" si="514"/>
        <v>0</v>
      </c>
      <c r="Q2372" s="29">
        <f t="shared" si="514"/>
        <v>0</v>
      </c>
      <c r="R2372" s="29">
        <f t="shared" si="514"/>
        <v>0</v>
      </c>
      <c r="S2372" s="29">
        <f t="shared" si="514"/>
        <v>0</v>
      </c>
      <c r="T2372" s="29">
        <f t="shared" si="514"/>
        <v>0</v>
      </c>
      <c r="U2372" s="29">
        <f t="shared" si="514"/>
        <v>0</v>
      </c>
    </row>
    <row r="2373" spans="1:21" x14ac:dyDescent="0.2">
      <c r="A2373" s="1" t="s">
        <v>47</v>
      </c>
      <c r="F2373" s="1">
        <v>560</v>
      </c>
      <c r="G2373" s="1" t="s">
        <v>61</v>
      </c>
      <c r="H2373" s="29">
        <f t="shared" si="514"/>
        <v>0</v>
      </c>
      <c r="I2373" s="29">
        <f t="shared" si="514"/>
        <v>0</v>
      </c>
      <c r="J2373" s="29">
        <f t="shared" si="514"/>
        <v>0</v>
      </c>
      <c r="K2373" s="29">
        <f t="shared" si="514"/>
        <v>0</v>
      </c>
      <c r="L2373" s="29">
        <f t="shared" si="514"/>
        <v>0</v>
      </c>
      <c r="M2373" s="29">
        <f t="shared" si="514"/>
        <v>0</v>
      </c>
      <c r="N2373" s="29">
        <f t="shared" si="514"/>
        <v>0</v>
      </c>
      <c r="O2373" s="29">
        <f t="shared" si="514"/>
        <v>0</v>
      </c>
      <c r="P2373" s="29">
        <f t="shared" si="514"/>
        <v>0</v>
      </c>
      <c r="Q2373" s="29">
        <f t="shared" si="514"/>
        <v>0</v>
      </c>
      <c r="R2373" s="29">
        <f t="shared" si="514"/>
        <v>0</v>
      </c>
      <c r="S2373" s="29">
        <f t="shared" si="514"/>
        <v>0</v>
      </c>
      <c r="T2373" s="29">
        <f t="shared" si="514"/>
        <v>0</v>
      </c>
      <c r="U2373" s="29">
        <f t="shared" si="514"/>
        <v>0</v>
      </c>
    </row>
    <row r="2374" spans="1:21" x14ac:dyDescent="0.2">
      <c r="A2374" s="1" t="s">
        <v>47</v>
      </c>
      <c r="F2374" s="1">
        <v>570</v>
      </c>
      <c r="G2374" s="1" t="s">
        <v>62</v>
      </c>
      <c r="H2374" s="29">
        <f t="shared" si="514"/>
        <v>0</v>
      </c>
      <c r="I2374" s="29">
        <f t="shared" si="514"/>
        <v>0</v>
      </c>
      <c r="J2374" s="29">
        <f t="shared" si="514"/>
        <v>0</v>
      </c>
      <c r="K2374" s="29">
        <f t="shared" si="514"/>
        <v>0</v>
      </c>
      <c r="L2374" s="29">
        <f t="shared" si="514"/>
        <v>0</v>
      </c>
      <c r="M2374" s="29">
        <f t="shared" si="514"/>
        <v>0</v>
      </c>
      <c r="N2374" s="29">
        <f t="shared" si="514"/>
        <v>0</v>
      </c>
      <c r="O2374" s="29">
        <f t="shared" si="514"/>
        <v>0</v>
      </c>
      <c r="P2374" s="29">
        <f t="shared" si="514"/>
        <v>0</v>
      </c>
      <c r="Q2374" s="29">
        <f t="shared" si="514"/>
        <v>0</v>
      </c>
      <c r="R2374" s="29">
        <f t="shared" si="514"/>
        <v>0</v>
      </c>
      <c r="S2374" s="29">
        <f t="shared" si="514"/>
        <v>0</v>
      </c>
      <c r="T2374" s="29">
        <f t="shared" si="514"/>
        <v>0</v>
      </c>
      <c r="U2374" s="29">
        <f t="shared" si="514"/>
        <v>0</v>
      </c>
    </row>
    <row r="2375" spans="1:21" x14ac:dyDescent="0.2">
      <c r="A2375" s="1" t="s">
        <v>47</v>
      </c>
      <c r="F2375" s="1">
        <v>580</v>
      </c>
      <c r="G2375" s="1" t="s">
        <v>32</v>
      </c>
      <c r="H2375" s="29">
        <f t="shared" si="514"/>
        <v>0</v>
      </c>
      <c r="I2375" s="29">
        <f t="shared" si="514"/>
        <v>0</v>
      </c>
      <c r="J2375" s="29">
        <f t="shared" si="514"/>
        <v>0</v>
      </c>
      <c r="K2375" s="29">
        <f t="shared" si="514"/>
        <v>0</v>
      </c>
      <c r="L2375" s="29">
        <f t="shared" si="514"/>
        <v>0</v>
      </c>
      <c r="M2375" s="29">
        <f t="shared" si="514"/>
        <v>0</v>
      </c>
      <c r="N2375" s="29">
        <f t="shared" si="514"/>
        <v>0</v>
      </c>
      <c r="O2375" s="29">
        <f t="shared" si="514"/>
        <v>0</v>
      </c>
      <c r="P2375" s="29">
        <f t="shared" si="514"/>
        <v>0</v>
      </c>
      <c r="Q2375" s="29">
        <f t="shared" si="514"/>
        <v>0</v>
      </c>
      <c r="R2375" s="29">
        <f t="shared" si="514"/>
        <v>0</v>
      </c>
      <c r="S2375" s="29">
        <f t="shared" si="514"/>
        <v>0</v>
      </c>
      <c r="T2375" s="29">
        <f t="shared" si="514"/>
        <v>0</v>
      </c>
      <c r="U2375" s="29">
        <f t="shared" si="514"/>
        <v>0</v>
      </c>
    </row>
    <row r="2376" spans="1:21" x14ac:dyDescent="0.2">
      <c r="A2376" s="1" t="s">
        <v>47</v>
      </c>
      <c r="F2376" s="1"/>
      <c r="G2376" s="1"/>
    </row>
    <row r="2377" spans="1:21" x14ac:dyDescent="0.2">
      <c r="A2377" s="1" t="s">
        <v>47</v>
      </c>
      <c r="F2377" s="1"/>
      <c r="G2377" s="44" t="s">
        <v>63</v>
      </c>
      <c r="H2377" s="46">
        <f>SUM(H2366:H2376)</f>
        <v>0</v>
      </c>
      <c r="I2377" s="46">
        <f t="shared" ref="I2377:S2377" si="515">SUM(I2366:I2376)</f>
        <v>0</v>
      </c>
      <c r="J2377" s="46">
        <f t="shared" si="515"/>
        <v>0</v>
      </c>
      <c r="K2377" s="46">
        <f t="shared" si="515"/>
        <v>0</v>
      </c>
      <c r="L2377" s="46">
        <f t="shared" si="515"/>
        <v>0</v>
      </c>
      <c r="M2377" s="46">
        <f t="shared" si="515"/>
        <v>0</v>
      </c>
      <c r="N2377" s="46">
        <f t="shared" si="515"/>
        <v>0</v>
      </c>
      <c r="O2377" s="46">
        <f t="shared" si="515"/>
        <v>0</v>
      </c>
      <c r="P2377" s="46">
        <f t="shared" si="515"/>
        <v>0</v>
      </c>
      <c r="Q2377" s="46">
        <f t="shared" si="515"/>
        <v>0</v>
      </c>
      <c r="R2377" s="46">
        <f t="shared" si="515"/>
        <v>0</v>
      </c>
      <c r="S2377" s="46">
        <f t="shared" si="515"/>
        <v>0</v>
      </c>
      <c r="T2377" s="46">
        <f t="shared" ref="T2377" si="516">SUM(T2366:T2376)</f>
        <v>0</v>
      </c>
      <c r="U2377" s="46">
        <f t="shared" ref="U2377" si="517">SUM(U2366:U2376)</f>
        <v>0</v>
      </c>
    </row>
    <row r="2378" spans="1:21" x14ac:dyDescent="0.2">
      <c r="A2378" s="1" t="s">
        <v>47</v>
      </c>
      <c r="F2378" s="1"/>
      <c r="G2378" s="1"/>
    </row>
    <row r="2379" spans="1:21" x14ac:dyDescent="0.2">
      <c r="A2379" s="1" t="s">
        <v>47</v>
      </c>
      <c r="E2379" s="27" t="s">
        <v>507</v>
      </c>
      <c r="F2379" s="1"/>
      <c r="G2379" s="1"/>
    </row>
    <row r="2380" spans="1:21" x14ac:dyDescent="0.2">
      <c r="A2380" s="1" t="s">
        <v>47</v>
      </c>
      <c r="F2380" s="27" t="s">
        <v>27</v>
      </c>
      <c r="G2380" s="1"/>
    </row>
    <row r="2381" spans="1:21" x14ac:dyDescent="0.2">
      <c r="A2381" s="1">
        <v>401</v>
      </c>
      <c r="B2381" s="1">
        <v>14011010</v>
      </c>
      <c r="C2381" s="1">
        <v>56694</v>
      </c>
      <c r="D2381" s="1">
        <v>560</v>
      </c>
      <c r="E2381" s="1" t="s">
        <v>508</v>
      </c>
      <c r="F2381" s="1">
        <v>56694</v>
      </c>
      <c r="G2381" s="1" t="s">
        <v>45</v>
      </c>
      <c r="H2381" s="29">
        <v>0</v>
      </c>
      <c r="I2381" s="29">
        <v>0</v>
      </c>
      <c r="J2381" s="29">
        <v>0</v>
      </c>
      <c r="K2381" s="29">
        <v>0</v>
      </c>
      <c r="L2381" s="29">
        <v>0</v>
      </c>
      <c r="M2381" s="29">
        <v>0</v>
      </c>
      <c r="N2381" s="29">
        <v>0</v>
      </c>
      <c r="O2381" s="29">
        <v>0</v>
      </c>
      <c r="P2381" s="29">
        <v>0</v>
      </c>
      <c r="Q2381" s="29">
        <v>0</v>
      </c>
      <c r="R2381" s="29">
        <v>0</v>
      </c>
      <c r="S2381" s="29">
        <v>0</v>
      </c>
      <c r="T2381" s="29">
        <v>0</v>
      </c>
      <c r="U2381" s="29">
        <v>0</v>
      </c>
    </row>
    <row r="2382" spans="1:21" ht="15" thickBot="1" x14ac:dyDescent="0.25">
      <c r="A2382" s="1" t="s">
        <v>47</v>
      </c>
      <c r="F2382" s="1"/>
      <c r="G2382" s="1"/>
    </row>
    <row r="2383" spans="1:21" ht="15" thickTop="1" x14ac:dyDescent="0.2">
      <c r="A2383" s="1" t="s">
        <v>47</v>
      </c>
      <c r="B2383" s="1">
        <v>14011010</v>
      </c>
      <c r="C2383" s="31"/>
      <c r="D2383" s="31"/>
      <c r="E2383" s="31"/>
      <c r="F2383" s="31" t="s">
        <v>509</v>
      </c>
      <c r="G2383" s="31"/>
      <c r="H2383" s="33">
        <f>SUM(H2381:H2382)</f>
        <v>0</v>
      </c>
      <c r="I2383" s="33">
        <f t="shared" ref="I2383:S2383" si="518">SUM(I2381:I2382)</f>
        <v>0</v>
      </c>
      <c r="J2383" s="33">
        <f t="shared" si="518"/>
        <v>0</v>
      </c>
      <c r="K2383" s="33">
        <f t="shared" si="518"/>
        <v>0</v>
      </c>
      <c r="L2383" s="33">
        <f t="shared" si="518"/>
        <v>0</v>
      </c>
      <c r="M2383" s="33">
        <f t="shared" si="518"/>
        <v>0</v>
      </c>
      <c r="N2383" s="33">
        <f t="shared" si="518"/>
        <v>0</v>
      </c>
      <c r="O2383" s="33">
        <f t="shared" si="518"/>
        <v>0</v>
      </c>
      <c r="P2383" s="33">
        <f t="shared" si="518"/>
        <v>0</v>
      </c>
      <c r="Q2383" s="33">
        <f t="shared" si="518"/>
        <v>0</v>
      </c>
      <c r="R2383" s="33">
        <f t="shared" si="518"/>
        <v>0</v>
      </c>
      <c r="S2383" s="33">
        <f t="shared" si="518"/>
        <v>0</v>
      </c>
      <c r="T2383" s="33">
        <f t="shared" ref="T2383" si="519">SUM(T2381:T2382)</f>
        <v>0</v>
      </c>
      <c r="U2383" s="33">
        <f t="shared" ref="U2383" si="520">SUM(U2381:U2382)</f>
        <v>0</v>
      </c>
    </row>
    <row r="2384" spans="1:21" x14ac:dyDescent="0.2">
      <c r="A2384" s="1" t="s">
        <v>47</v>
      </c>
      <c r="F2384" s="1"/>
      <c r="G2384" s="1"/>
    </row>
    <row r="2385" spans="1:21" x14ac:dyDescent="0.2">
      <c r="A2385" s="1" t="s">
        <v>510</v>
      </c>
      <c r="F2385" s="1"/>
      <c r="G2385" s="1"/>
    </row>
    <row r="2386" spans="1:21" x14ac:dyDescent="0.2">
      <c r="F2386" s="27" t="s">
        <v>51</v>
      </c>
      <c r="G2386" s="1"/>
    </row>
    <row r="2387" spans="1:21" x14ac:dyDescent="0.2">
      <c r="A2387" s="1" t="s">
        <v>47</v>
      </c>
      <c r="F2387" s="1">
        <v>500</v>
      </c>
      <c r="G2387" s="1" t="s">
        <v>53</v>
      </c>
      <c r="H2387" s="29">
        <f t="shared" ref="H2387:U2397" si="521">SUMIF($D$2381:$D$2383,$F2387,H$2381:H$2383)</f>
        <v>0</v>
      </c>
      <c r="I2387" s="29">
        <f t="shared" si="521"/>
        <v>0</v>
      </c>
      <c r="J2387" s="29">
        <f t="shared" si="521"/>
        <v>0</v>
      </c>
      <c r="K2387" s="29">
        <f t="shared" si="521"/>
        <v>0</v>
      </c>
      <c r="L2387" s="29">
        <f t="shared" si="521"/>
        <v>0</v>
      </c>
      <c r="M2387" s="29">
        <f t="shared" si="521"/>
        <v>0</v>
      </c>
      <c r="N2387" s="29">
        <f t="shared" si="521"/>
        <v>0</v>
      </c>
      <c r="O2387" s="29">
        <f t="shared" si="521"/>
        <v>0</v>
      </c>
      <c r="P2387" s="29">
        <f t="shared" si="521"/>
        <v>0</v>
      </c>
      <c r="Q2387" s="29">
        <f t="shared" si="521"/>
        <v>0</v>
      </c>
      <c r="R2387" s="29">
        <f t="shared" si="521"/>
        <v>0</v>
      </c>
      <c r="S2387" s="29">
        <f t="shared" si="521"/>
        <v>0</v>
      </c>
      <c r="T2387" s="29">
        <f t="shared" si="521"/>
        <v>0</v>
      </c>
      <c r="U2387" s="29">
        <f t="shared" si="521"/>
        <v>0</v>
      </c>
    </row>
    <row r="2388" spans="1:21" x14ac:dyDescent="0.2">
      <c r="A2388" s="1" t="s">
        <v>47</v>
      </c>
      <c r="F2388" s="1">
        <v>501</v>
      </c>
      <c r="G2388" s="1" t="s">
        <v>30</v>
      </c>
      <c r="H2388" s="29">
        <f t="shared" si="521"/>
        <v>0</v>
      </c>
      <c r="I2388" s="29">
        <f t="shared" si="521"/>
        <v>0</v>
      </c>
      <c r="J2388" s="29">
        <f t="shared" si="521"/>
        <v>0</v>
      </c>
      <c r="K2388" s="29">
        <f t="shared" si="521"/>
        <v>0</v>
      </c>
      <c r="L2388" s="29">
        <f t="shared" si="521"/>
        <v>0</v>
      </c>
      <c r="M2388" s="29">
        <f t="shared" si="521"/>
        <v>0</v>
      </c>
      <c r="N2388" s="29">
        <f t="shared" si="521"/>
        <v>0</v>
      </c>
      <c r="O2388" s="29">
        <f t="shared" si="521"/>
        <v>0</v>
      </c>
      <c r="P2388" s="29">
        <f t="shared" si="521"/>
        <v>0</v>
      </c>
      <c r="Q2388" s="29">
        <f t="shared" si="521"/>
        <v>0</v>
      </c>
      <c r="R2388" s="29">
        <f t="shared" si="521"/>
        <v>0</v>
      </c>
      <c r="S2388" s="29">
        <f t="shared" si="521"/>
        <v>0</v>
      </c>
      <c r="T2388" s="29">
        <f t="shared" si="521"/>
        <v>0</v>
      </c>
      <c r="U2388" s="29">
        <f t="shared" si="521"/>
        <v>0</v>
      </c>
    </row>
    <row r="2389" spans="1:21" x14ac:dyDescent="0.2">
      <c r="F2389" s="1" t="s">
        <v>54</v>
      </c>
      <c r="G2389" s="1" t="s">
        <v>55</v>
      </c>
      <c r="H2389" s="29">
        <f t="shared" si="521"/>
        <v>0</v>
      </c>
      <c r="I2389" s="29">
        <f t="shared" si="521"/>
        <v>0</v>
      </c>
      <c r="J2389" s="29">
        <f t="shared" si="521"/>
        <v>0</v>
      </c>
      <c r="K2389" s="29">
        <f t="shared" si="521"/>
        <v>0</v>
      </c>
      <c r="L2389" s="29">
        <f t="shared" si="521"/>
        <v>0</v>
      </c>
      <c r="M2389" s="29">
        <f t="shared" si="521"/>
        <v>0</v>
      </c>
      <c r="N2389" s="29">
        <f t="shared" si="521"/>
        <v>0</v>
      </c>
      <c r="O2389" s="29">
        <f t="shared" si="521"/>
        <v>0</v>
      </c>
      <c r="P2389" s="29">
        <f t="shared" si="521"/>
        <v>0</v>
      </c>
      <c r="Q2389" s="29">
        <f t="shared" si="521"/>
        <v>0</v>
      </c>
      <c r="R2389" s="29">
        <f t="shared" si="521"/>
        <v>0</v>
      </c>
      <c r="S2389" s="29">
        <f t="shared" si="521"/>
        <v>0</v>
      </c>
      <c r="T2389" s="29">
        <f t="shared" si="521"/>
        <v>0</v>
      </c>
      <c r="U2389" s="29">
        <f t="shared" si="521"/>
        <v>0</v>
      </c>
    </row>
    <row r="2390" spans="1:21" x14ac:dyDescent="0.2">
      <c r="A2390" s="1" t="s">
        <v>47</v>
      </c>
      <c r="F2390" s="1">
        <v>502</v>
      </c>
      <c r="G2390" s="1" t="s">
        <v>56</v>
      </c>
      <c r="H2390" s="29">
        <f t="shared" si="521"/>
        <v>0</v>
      </c>
      <c r="I2390" s="29">
        <f t="shared" si="521"/>
        <v>0</v>
      </c>
      <c r="J2390" s="29">
        <f t="shared" si="521"/>
        <v>0</v>
      </c>
      <c r="K2390" s="29">
        <f t="shared" si="521"/>
        <v>0</v>
      </c>
      <c r="L2390" s="29">
        <f t="shared" si="521"/>
        <v>0</v>
      </c>
      <c r="M2390" s="29">
        <f t="shared" si="521"/>
        <v>0</v>
      </c>
      <c r="N2390" s="29">
        <f t="shared" si="521"/>
        <v>0</v>
      </c>
      <c r="O2390" s="29">
        <f t="shared" si="521"/>
        <v>0</v>
      </c>
      <c r="P2390" s="29">
        <f t="shared" si="521"/>
        <v>0</v>
      </c>
      <c r="Q2390" s="29">
        <f t="shared" si="521"/>
        <v>0</v>
      </c>
      <c r="R2390" s="29">
        <f t="shared" si="521"/>
        <v>0</v>
      </c>
      <c r="S2390" s="29">
        <f t="shared" si="521"/>
        <v>0</v>
      </c>
      <c r="T2390" s="29">
        <f t="shared" si="521"/>
        <v>0</v>
      </c>
      <c r="U2390" s="29">
        <f t="shared" si="521"/>
        <v>0</v>
      </c>
    </row>
    <row r="2391" spans="1:21" x14ac:dyDescent="0.2">
      <c r="A2391" s="1" t="s">
        <v>47</v>
      </c>
      <c r="F2391" s="1">
        <v>520</v>
      </c>
      <c r="G2391" s="1" t="s">
        <v>57</v>
      </c>
      <c r="H2391" s="29">
        <f t="shared" si="521"/>
        <v>0</v>
      </c>
      <c r="I2391" s="29">
        <f t="shared" si="521"/>
        <v>0</v>
      </c>
      <c r="J2391" s="29">
        <f t="shared" si="521"/>
        <v>0</v>
      </c>
      <c r="K2391" s="29">
        <f t="shared" si="521"/>
        <v>0</v>
      </c>
      <c r="L2391" s="29">
        <f t="shared" si="521"/>
        <v>0</v>
      </c>
      <c r="M2391" s="29">
        <f t="shared" si="521"/>
        <v>0</v>
      </c>
      <c r="N2391" s="29">
        <f t="shared" si="521"/>
        <v>0</v>
      </c>
      <c r="O2391" s="29">
        <f t="shared" si="521"/>
        <v>0</v>
      </c>
      <c r="P2391" s="29">
        <f t="shared" si="521"/>
        <v>0</v>
      </c>
      <c r="Q2391" s="29">
        <f t="shared" si="521"/>
        <v>0</v>
      </c>
      <c r="R2391" s="29">
        <f t="shared" si="521"/>
        <v>0</v>
      </c>
      <c r="S2391" s="29">
        <f t="shared" si="521"/>
        <v>0</v>
      </c>
      <c r="T2391" s="29">
        <f t="shared" si="521"/>
        <v>0</v>
      </c>
      <c r="U2391" s="29">
        <f t="shared" si="521"/>
        <v>0</v>
      </c>
    </row>
    <row r="2392" spans="1:21" x14ac:dyDescent="0.2">
      <c r="A2392" s="1" t="s">
        <v>47</v>
      </c>
      <c r="F2392" s="1">
        <v>530</v>
      </c>
      <c r="G2392" s="1" t="s">
        <v>58</v>
      </c>
      <c r="H2392" s="29">
        <f t="shared" si="521"/>
        <v>0</v>
      </c>
      <c r="I2392" s="29">
        <f t="shared" si="521"/>
        <v>0</v>
      </c>
      <c r="J2392" s="29">
        <f t="shared" si="521"/>
        <v>0</v>
      </c>
      <c r="K2392" s="29">
        <f t="shared" si="521"/>
        <v>0</v>
      </c>
      <c r="L2392" s="29">
        <f t="shared" si="521"/>
        <v>0</v>
      </c>
      <c r="M2392" s="29">
        <f t="shared" si="521"/>
        <v>0</v>
      </c>
      <c r="N2392" s="29">
        <f t="shared" si="521"/>
        <v>0</v>
      </c>
      <c r="O2392" s="29">
        <f t="shared" si="521"/>
        <v>0</v>
      </c>
      <c r="P2392" s="29">
        <f t="shared" si="521"/>
        <v>0</v>
      </c>
      <c r="Q2392" s="29">
        <f t="shared" si="521"/>
        <v>0</v>
      </c>
      <c r="R2392" s="29">
        <f t="shared" si="521"/>
        <v>0</v>
      </c>
      <c r="S2392" s="29">
        <f t="shared" si="521"/>
        <v>0</v>
      </c>
      <c r="T2392" s="29">
        <f t="shared" si="521"/>
        <v>0</v>
      </c>
      <c r="U2392" s="29">
        <f t="shared" si="521"/>
        <v>0</v>
      </c>
    </row>
    <row r="2393" spans="1:21" x14ac:dyDescent="0.2">
      <c r="A2393" s="1" t="s">
        <v>47</v>
      </c>
      <c r="F2393" s="1">
        <v>540</v>
      </c>
      <c r="G2393" s="1" t="s">
        <v>59</v>
      </c>
      <c r="H2393" s="29">
        <f t="shared" si="521"/>
        <v>0</v>
      </c>
      <c r="I2393" s="29">
        <f t="shared" si="521"/>
        <v>0</v>
      </c>
      <c r="J2393" s="29">
        <f t="shared" si="521"/>
        <v>0</v>
      </c>
      <c r="K2393" s="29">
        <f t="shared" si="521"/>
        <v>0</v>
      </c>
      <c r="L2393" s="29">
        <f t="shared" si="521"/>
        <v>0</v>
      </c>
      <c r="M2393" s="29">
        <f t="shared" si="521"/>
        <v>0</v>
      </c>
      <c r="N2393" s="29">
        <f t="shared" si="521"/>
        <v>0</v>
      </c>
      <c r="O2393" s="29">
        <f t="shared" si="521"/>
        <v>0</v>
      </c>
      <c r="P2393" s="29">
        <f t="shared" si="521"/>
        <v>0</v>
      </c>
      <c r="Q2393" s="29">
        <f t="shared" si="521"/>
        <v>0</v>
      </c>
      <c r="R2393" s="29">
        <f t="shared" si="521"/>
        <v>0</v>
      </c>
      <c r="S2393" s="29">
        <f t="shared" si="521"/>
        <v>0</v>
      </c>
      <c r="T2393" s="29">
        <f t="shared" si="521"/>
        <v>0</v>
      </c>
      <c r="U2393" s="29">
        <f t="shared" si="521"/>
        <v>0</v>
      </c>
    </row>
    <row r="2394" spans="1:21" x14ac:dyDescent="0.2">
      <c r="A2394" s="1" t="s">
        <v>47</v>
      </c>
      <c r="F2394" s="1">
        <v>550</v>
      </c>
      <c r="G2394" s="1" t="s">
        <v>60</v>
      </c>
      <c r="H2394" s="29">
        <f t="shared" si="521"/>
        <v>0</v>
      </c>
      <c r="I2394" s="29">
        <f t="shared" si="521"/>
        <v>0</v>
      </c>
      <c r="J2394" s="29">
        <f t="shared" si="521"/>
        <v>0</v>
      </c>
      <c r="K2394" s="29">
        <f t="shared" si="521"/>
        <v>0</v>
      </c>
      <c r="L2394" s="29">
        <f t="shared" si="521"/>
        <v>0</v>
      </c>
      <c r="M2394" s="29">
        <f t="shared" si="521"/>
        <v>0</v>
      </c>
      <c r="N2394" s="29">
        <f t="shared" si="521"/>
        <v>0</v>
      </c>
      <c r="O2394" s="29">
        <f t="shared" si="521"/>
        <v>0</v>
      </c>
      <c r="P2394" s="29">
        <f t="shared" si="521"/>
        <v>0</v>
      </c>
      <c r="Q2394" s="29">
        <f t="shared" si="521"/>
        <v>0</v>
      </c>
      <c r="R2394" s="29">
        <f t="shared" si="521"/>
        <v>0</v>
      </c>
      <c r="S2394" s="29">
        <f t="shared" si="521"/>
        <v>0</v>
      </c>
      <c r="T2394" s="29">
        <f t="shared" si="521"/>
        <v>0</v>
      </c>
      <c r="U2394" s="29">
        <f t="shared" si="521"/>
        <v>0</v>
      </c>
    </row>
    <row r="2395" spans="1:21" x14ac:dyDescent="0.2">
      <c r="A2395" s="1" t="s">
        <v>47</v>
      </c>
      <c r="F2395" s="1">
        <v>560</v>
      </c>
      <c r="G2395" s="1" t="s">
        <v>61</v>
      </c>
      <c r="H2395" s="29">
        <f t="shared" si="521"/>
        <v>0</v>
      </c>
      <c r="I2395" s="29">
        <f t="shared" si="521"/>
        <v>0</v>
      </c>
      <c r="J2395" s="29">
        <f t="shared" si="521"/>
        <v>0</v>
      </c>
      <c r="K2395" s="29">
        <f t="shared" si="521"/>
        <v>0</v>
      </c>
      <c r="L2395" s="29">
        <f t="shared" si="521"/>
        <v>0</v>
      </c>
      <c r="M2395" s="29">
        <f t="shared" si="521"/>
        <v>0</v>
      </c>
      <c r="N2395" s="29">
        <f t="shared" si="521"/>
        <v>0</v>
      </c>
      <c r="O2395" s="29">
        <f t="shared" si="521"/>
        <v>0</v>
      </c>
      <c r="P2395" s="29">
        <f t="shared" si="521"/>
        <v>0</v>
      </c>
      <c r="Q2395" s="29">
        <f t="shared" si="521"/>
        <v>0</v>
      </c>
      <c r="R2395" s="29">
        <f t="shared" si="521"/>
        <v>0</v>
      </c>
      <c r="S2395" s="29">
        <f t="shared" si="521"/>
        <v>0</v>
      </c>
      <c r="T2395" s="29">
        <f t="shared" si="521"/>
        <v>0</v>
      </c>
      <c r="U2395" s="29">
        <f t="shared" si="521"/>
        <v>0</v>
      </c>
    </row>
    <row r="2396" spans="1:21" x14ac:dyDescent="0.2">
      <c r="A2396" s="1" t="s">
        <v>47</v>
      </c>
      <c r="F2396" s="1">
        <v>570</v>
      </c>
      <c r="G2396" s="1" t="s">
        <v>62</v>
      </c>
      <c r="H2396" s="29">
        <f t="shared" si="521"/>
        <v>0</v>
      </c>
      <c r="I2396" s="29">
        <f t="shared" si="521"/>
        <v>0</v>
      </c>
      <c r="J2396" s="29">
        <f t="shared" si="521"/>
        <v>0</v>
      </c>
      <c r="K2396" s="29">
        <f t="shared" si="521"/>
        <v>0</v>
      </c>
      <c r="L2396" s="29">
        <f t="shared" si="521"/>
        <v>0</v>
      </c>
      <c r="M2396" s="29">
        <f t="shared" si="521"/>
        <v>0</v>
      </c>
      <c r="N2396" s="29">
        <f t="shared" si="521"/>
        <v>0</v>
      </c>
      <c r="O2396" s="29">
        <f t="shared" si="521"/>
        <v>0</v>
      </c>
      <c r="P2396" s="29">
        <f t="shared" si="521"/>
        <v>0</v>
      </c>
      <c r="Q2396" s="29">
        <f t="shared" si="521"/>
        <v>0</v>
      </c>
      <c r="R2396" s="29">
        <f t="shared" si="521"/>
        <v>0</v>
      </c>
      <c r="S2396" s="29">
        <f t="shared" si="521"/>
        <v>0</v>
      </c>
      <c r="T2396" s="29">
        <f t="shared" si="521"/>
        <v>0</v>
      </c>
      <c r="U2396" s="29">
        <f t="shared" si="521"/>
        <v>0</v>
      </c>
    </row>
    <row r="2397" spans="1:21" x14ac:dyDescent="0.2">
      <c r="A2397" s="1" t="s">
        <v>47</v>
      </c>
      <c r="F2397" s="1">
        <v>580</v>
      </c>
      <c r="G2397" s="1" t="s">
        <v>32</v>
      </c>
      <c r="H2397" s="29">
        <f t="shared" si="521"/>
        <v>0</v>
      </c>
      <c r="I2397" s="29">
        <f t="shared" si="521"/>
        <v>0</v>
      </c>
      <c r="J2397" s="29">
        <f t="shared" si="521"/>
        <v>0</v>
      </c>
      <c r="K2397" s="29">
        <f t="shared" si="521"/>
        <v>0</v>
      </c>
      <c r="L2397" s="29">
        <f t="shared" si="521"/>
        <v>0</v>
      </c>
      <c r="M2397" s="29">
        <f t="shared" si="521"/>
        <v>0</v>
      </c>
      <c r="N2397" s="29">
        <f t="shared" si="521"/>
        <v>0</v>
      </c>
      <c r="O2397" s="29">
        <f t="shared" si="521"/>
        <v>0</v>
      </c>
      <c r="P2397" s="29">
        <f t="shared" si="521"/>
        <v>0</v>
      </c>
      <c r="Q2397" s="29">
        <f t="shared" si="521"/>
        <v>0</v>
      </c>
      <c r="R2397" s="29">
        <f t="shared" si="521"/>
        <v>0</v>
      </c>
      <c r="S2397" s="29">
        <f t="shared" si="521"/>
        <v>0</v>
      </c>
      <c r="T2397" s="29">
        <f t="shared" si="521"/>
        <v>0</v>
      </c>
      <c r="U2397" s="29">
        <f t="shared" si="521"/>
        <v>0</v>
      </c>
    </row>
    <row r="2398" spans="1:21" x14ac:dyDescent="0.2">
      <c r="A2398" s="1" t="s">
        <v>47</v>
      </c>
      <c r="F2398" s="1"/>
      <c r="G2398" s="1"/>
    </row>
    <row r="2399" spans="1:21" x14ac:dyDescent="0.2">
      <c r="A2399" s="1" t="s">
        <v>47</v>
      </c>
      <c r="F2399" s="1"/>
      <c r="G2399" s="44" t="s">
        <v>63</v>
      </c>
      <c r="H2399" s="46">
        <f>SUM(H2387:H2398)</f>
        <v>0</v>
      </c>
      <c r="I2399" s="46">
        <f t="shared" ref="I2399:S2399" si="522">SUM(I2387:I2398)</f>
        <v>0</v>
      </c>
      <c r="J2399" s="46">
        <f t="shared" si="522"/>
        <v>0</v>
      </c>
      <c r="K2399" s="46">
        <f t="shared" si="522"/>
        <v>0</v>
      </c>
      <c r="L2399" s="46">
        <f t="shared" si="522"/>
        <v>0</v>
      </c>
      <c r="M2399" s="46">
        <f t="shared" si="522"/>
        <v>0</v>
      </c>
      <c r="N2399" s="46">
        <f t="shared" si="522"/>
        <v>0</v>
      </c>
      <c r="O2399" s="46">
        <f t="shared" si="522"/>
        <v>0</v>
      </c>
      <c r="P2399" s="46">
        <f t="shared" si="522"/>
        <v>0</v>
      </c>
      <c r="Q2399" s="46">
        <f t="shared" si="522"/>
        <v>0</v>
      </c>
      <c r="R2399" s="46">
        <f t="shared" si="522"/>
        <v>0</v>
      </c>
      <c r="S2399" s="46">
        <f t="shared" si="522"/>
        <v>0</v>
      </c>
      <c r="T2399" s="46">
        <f t="shared" ref="T2399" si="523">SUM(T2387:T2398)</f>
        <v>0</v>
      </c>
      <c r="U2399" s="46">
        <f t="shared" ref="U2399" si="524">SUM(U2387:U2398)</f>
        <v>0</v>
      </c>
    </row>
    <row r="2400" spans="1:21" x14ac:dyDescent="0.2">
      <c r="A2400" s="1" t="s">
        <v>47</v>
      </c>
    </row>
    <row r="2401" spans="1:21" x14ac:dyDescent="0.2">
      <c r="A2401" s="1" t="s">
        <v>47</v>
      </c>
      <c r="E2401" s="27" t="s">
        <v>511</v>
      </c>
    </row>
    <row r="2402" spans="1:21" x14ac:dyDescent="0.2">
      <c r="A2402" s="1" t="s">
        <v>47</v>
      </c>
      <c r="F2402" s="28" t="s">
        <v>27</v>
      </c>
    </row>
    <row r="2403" spans="1:21" x14ac:dyDescent="0.2">
      <c r="A2403" s="1">
        <v>402</v>
      </c>
      <c r="B2403" s="1">
        <v>14021010</v>
      </c>
      <c r="C2403" s="1">
        <v>50110</v>
      </c>
      <c r="D2403" s="1">
        <v>500</v>
      </c>
      <c r="F2403" s="25">
        <v>50110</v>
      </c>
      <c r="G2403" s="25" t="s">
        <v>28</v>
      </c>
      <c r="H2403" s="29">
        <v>0</v>
      </c>
      <c r="I2403" s="29">
        <v>-1000000</v>
      </c>
      <c r="J2403" s="29">
        <v>-4312592</v>
      </c>
      <c r="K2403" s="29">
        <v>-3640970</v>
      </c>
      <c r="L2403" s="29">
        <v>-497605</v>
      </c>
      <c r="M2403" s="29">
        <v>-497605</v>
      </c>
      <c r="N2403" s="29">
        <v>-1591264</v>
      </c>
      <c r="O2403" s="29">
        <v>-1640607</v>
      </c>
      <c r="P2403" s="29">
        <v>-1600000</v>
      </c>
      <c r="Q2403" s="29">
        <v>0</v>
      </c>
      <c r="R2403" s="29">
        <v>-500000</v>
      </c>
      <c r="S2403" s="29">
        <v>-500000</v>
      </c>
      <c r="T2403" s="29">
        <v>-585419</v>
      </c>
      <c r="U2403" s="29">
        <v>-685419</v>
      </c>
    </row>
    <row r="2404" spans="1:21" x14ac:dyDescent="0.2">
      <c r="A2404" s="1">
        <v>402</v>
      </c>
      <c r="B2404" s="1">
        <v>14021010</v>
      </c>
      <c r="C2404" s="1">
        <v>50198</v>
      </c>
      <c r="D2404" s="1">
        <v>502</v>
      </c>
      <c r="F2404" s="25">
        <v>50198</v>
      </c>
      <c r="G2404" s="25" t="s">
        <v>512</v>
      </c>
      <c r="H2404" s="29">
        <v>0</v>
      </c>
      <c r="I2404" s="29">
        <v>0</v>
      </c>
      <c r="J2404" s="29">
        <v>0</v>
      </c>
      <c r="K2404" s="29">
        <v>0</v>
      </c>
      <c r="L2404" s="29">
        <v>0</v>
      </c>
      <c r="M2404" s="29">
        <v>0</v>
      </c>
      <c r="N2404" s="29">
        <v>0</v>
      </c>
      <c r="O2404" s="29">
        <v>0</v>
      </c>
      <c r="P2404" s="29">
        <v>0</v>
      </c>
      <c r="Q2404" s="29">
        <v>-1906696</v>
      </c>
      <c r="R2404" s="29">
        <v>0</v>
      </c>
      <c r="S2404" s="29">
        <v>0</v>
      </c>
      <c r="T2404" s="29">
        <v>0</v>
      </c>
      <c r="U2404" s="29">
        <v>0</v>
      </c>
    </row>
    <row r="2405" spans="1:21" x14ac:dyDescent="0.2">
      <c r="A2405" s="1">
        <v>402</v>
      </c>
      <c r="B2405" s="1">
        <v>14021010</v>
      </c>
      <c r="C2405" s="1">
        <v>59004</v>
      </c>
      <c r="D2405" s="1">
        <v>560</v>
      </c>
      <c r="F2405" s="25">
        <v>59004</v>
      </c>
      <c r="G2405" s="25" t="s">
        <v>513</v>
      </c>
      <c r="H2405" s="29">
        <v>0</v>
      </c>
      <c r="I2405" s="29">
        <v>0</v>
      </c>
      <c r="J2405" s="29">
        <v>0</v>
      </c>
      <c r="K2405" s="29">
        <v>0</v>
      </c>
      <c r="L2405" s="29">
        <v>0</v>
      </c>
      <c r="M2405" s="29">
        <v>0</v>
      </c>
      <c r="N2405" s="29">
        <v>0</v>
      </c>
      <c r="O2405" s="29">
        <v>0</v>
      </c>
      <c r="P2405" s="29">
        <v>-1726027</v>
      </c>
      <c r="Q2405" s="29">
        <v>0</v>
      </c>
      <c r="R2405" s="29">
        <v>-590367</v>
      </c>
      <c r="S2405" s="29">
        <v>-2646196</v>
      </c>
      <c r="T2405" s="29">
        <v>0</v>
      </c>
      <c r="U2405" s="29">
        <v>-349277</v>
      </c>
    </row>
    <row r="2406" spans="1:21" x14ac:dyDescent="0.2">
      <c r="A2406" s="1">
        <v>402</v>
      </c>
      <c r="B2406" s="1">
        <v>14021010</v>
      </c>
      <c r="C2406" s="1">
        <v>59904</v>
      </c>
      <c r="D2406" s="1">
        <v>560</v>
      </c>
      <c r="F2406" s="25">
        <v>59904</v>
      </c>
      <c r="G2406" s="25" t="s">
        <v>514</v>
      </c>
      <c r="S2406" s="29">
        <v>0</v>
      </c>
      <c r="T2406" s="29">
        <v>0</v>
      </c>
      <c r="U2406" s="29">
        <v>0</v>
      </c>
    </row>
    <row r="2407" spans="1:21" ht="15" thickBot="1" x14ac:dyDescent="0.25">
      <c r="A2407" s="1" t="s">
        <v>47</v>
      </c>
    </row>
    <row r="2408" spans="1:21" ht="15" thickTop="1" x14ac:dyDescent="0.2">
      <c r="A2408" s="1" t="s">
        <v>47</v>
      </c>
      <c r="B2408" s="1">
        <v>14021010</v>
      </c>
      <c r="C2408" s="31"/>
      <c r="D2408" s="31"/>
      <c r="E2408" s="31"/>
      <c r="F2408" s="32" t="s">
        <v>515</v>
      </c>
      <c r="G2408" s="32"/>
      <c r="H2408" s="33">
        <f t="shared" ref="H2408:R2408" si="525">SUM(H2403:H2407)</f>
        <v>0</v>
      </c>
      <c r="I2408" s="33">
        <f t="shared" si="525"/>
        <v>-1000000</v>
      </c>
      <c r="J2408" s="33">
        <f t="shared" si="525"/>
        <v>-4312592</v>
      </c>
      <c r="K2408" s="33">
        <f t="shared" si="525"/>
        <v>-3640970</v>
      </c>
      <c r="L2408" s="33">
        <f t="shared" si="525"/>
        <v>-497605</v>
      </c>
      <c r="M2408" s="33">
        <f t="shared" si="525"/>
        <v>-497605</v>
      </c>
      <c r="N2408" s="33">
        <f t="shared" si="525"/>
        <v>-1591264</v>
      </c>
      <c r="O2408" s="33">
        <f t="shared" si="525"/>
        <v>-1640607</v>
      </c>
      <c r="P2408" s="33">
        <f t="shared" si="525"/>
        <v>-3326027</v>
      </c>
      <c r="Q2408" s="33">
        <f t="shared" si="525"/>
        <v>-1906696</v>
      </c>
      <c r="R2408" s="33">
        <f t="shared" si="525"/>
        <v>-1090367</v>
      </c>
      <c r="S2408" s="33">
        <f t="shared" ref="S2408:T2408" si="526">SUM(S2403:S2407)</f>
        <v>-3146196</v>
      </c>
      <c r="T2408" s="33">
        <f t="shared" si="526"/>
        <v>-585419</v>
      </c>
      <c r="U2408" s="33">
        <f t="shared" ref="U2408" si="527">SUM(U2403:U2407)</f>
        <v>-1034696</v>
      </c>
    </row>
    <row r="2409" spans="1:21" x14ac:dyDescent="0.2">
      <c r="A2409" s="1" t="s">
        <v>47</v>
      </c>
      <c r="G2409" s="50"/>
    </row>
    <row r="2410" spans="1:21" x14ac:dyDescent="0.2">
      <c r="A2410" s="1" t="s">
        <v>516</v>
      </c>
    </row>
    <row r="2411" spans="1:21" x14ac:dyDescent="0.2">
      <c r="F2411" s="28" t="s">
        <v>51</v>
      </c>
    </row>
    <row r="2412" spans="1:21" x14ac:dyDescent="0.2">
      <c r="A2412" s="1" t="s">
        <v>47</v>
      </c>
      <c r="F2412" s="25">
        <v>500</v>
      </c>
      <c r="G2412" s="25" t="s">
        <v>53</v>
      </c>
      <c r="H2412" s="29">
        <f t="shared" ref="H2412:U2422" si="528">SUMIF($D$2403:$D$2408,$F2412,H$2403:H$2408)</f>
        <v>0</v>
      </c>
      <c r="I2412" s="29">
        <f t="shared" si="528"/>
        <v>-1000000</v>
      </c>
      <c r="J2412" s="29">
        <f t="shared" si="528"/>
        <v>-4312592</v>
      </c>
      <c r="K2412" s="29">
        <f t="shared" si="528"/>
        <v>-3640970</v>
      </c>
      <c r="L2412" s="29">
        <f t="shared" si="528"/>
        <v>-497605</v>
      </c>
      <c r="M2412" s="29">
        <f t="shared" si="528"/>
        <v>-497605</v>
      </c>
      <c r="N2412" s="29">
        <f t="shared" si="528"/>
        <v>-1591264</v>
      </c>
      <c r="O2412" s="29">
        <f t="shared" si="528"/>
        <v>-1640607</v>
      </c>
      <c r="P2412" s="29">
        <f t="shared" si="528"/>
        <v>-1600000</v>
      </c>
      <c r="Q2412" s="29">
        <f t="shared" si="528"/>
        <v>0</v>
      </c>
      <c r="R2412" s="29">
        <f t="shared" si="528"/>
        <v>-500000</v>
      </c>
      <c r="S2412" s="29">
        <f t="shared" si="528"/>
        <v>-500000</v>
      </c>
      <c r="T2412" s="29">
        <f t="shared" si="528"/>
        <v>-585419</v>
      </c>
      <c r="U2412" s="29">
        <f t="shared" si="528"/>
        <v>-685419</v>
      </c>
    </row>
    <row r="2413" spans="1:21" x14ac:dyDescent="0.2">
      <c r="A2413" s="1" t="s">
        <v>47</v>
      </c>
      <c r="F2413" s="25">
        <v>501</v>
      </c>
      <c r="G2413" s="25" t="s">
        <v>30</v>
      </c>
      <c r="H2413" s="29">
        <f t="shared" si="528"/>
        <v>0</v>
      </c>
      <c r="I2413" s="29">
        <f t="shared" si="528"/>
        <v>0</v>
      </c>
      <c r="J2413" s="29">
        <f t="shared" si="528"/>
        <v>0</v>
      </c>
      <c r="K2413" s="29">
        <f t="shared" si="528"/>
        <v>0</v>
      </c>
      <c r="L2413" s="29">
        <f t="shared" si="528"/>
        <v>0</v>
      </c>
      <c r="M2413" s="29">
        <f t="shared" si="528"/>
        <v>0</v>
      </c>
      <c r="N2413" s="29">
        <f t="shared" si="528"/>
        <v>0</v>
      </c>
      <c r="O2413" s="29">
        <f t="shared" si="528"/>
        <v>0</v>
      </c>
      <c r="P2413" s="29">
        <f t="shared" si="528"/>
        <v>0</v>
      </c>
      <c r="Q2413" s="29">
        <f t="shared" si="528"/>
        <v>0</v>
      </c>
      <c r="R2413" s="29">
        <f t="shared" si="528"/>
        <v>0</v>
      </c>
      <c r="S2413" s="29">
        <f t="shared" si="528"/>
        <v>0</v>
      </c>
      <c r="T2413" s="29">
        <f t="shared" si="528"/>
        <v>0</v>
      </c>
      <c r="U2413" s="29">
        <f t="shared" si="528"/>
        <v>0</v>
      </c>
    </row>
    <row r="2414" spans="1:21" x14ac:dyDescent="0.2">
      <c r="F2414" s="25" t="s">
        <v>54</v>
      </c>
      <c r="G2414" s="25" t="s">
        <v>55</v>
      </c>
      <c r="H2414" s="29">
        <f t="shared" si="528"/>
        <v>0</v>
      </c>
      <c r="I2414" s="29">
        <f t="shared" si="528"/>
        <v>0</v>
      </c>
      <c r="J2414" s="29">
        <f t="shared" si="528"/>
        <v>0</v>
      </c>
      <c r="K2414" s="29">
        <f t="shared" si="528"/>
        <v>0</v>
      </c>
      <c r="L2414" s="29">
        <f t="shared" si="528"/>
        <v>0</v>
      </c>
      <c r="M2414" s="29">
        <f t="shared" si="528"/>
        <v>0</v>
      </c>
      <c r="N2414" s="29">
        <f t="shared" si="528"/>
        <v>0</v>
      </c>
      <c r="O2414" s="29">
        <f t="shared" si="528"/>
        <v>0</v>
      </c>
      <c r="P2414" s="29">
        <f t="shared" si="528"/>
        <v>0</v>
      </c>
      <c r="Q2414" s="29">
        <f t="shared" si="528"/>
        <v>0</v>
      </c>
      <c r="R2414" s="29">
        <f t="shared" si="528"/>
        <v>0</v>
      </c>
      <c r="S2414" s="29">
        <f t="shared" si="528"/>
        <v>0</v>
      </c>
      <c r="T2414" s="29">
        <f t="shared" si="528"/>
        <v>0</v>
      </c>
      <c r="U2414" s="29">
        <f t="shared" si="528"/>
        <v>0</v>
      </c>
    </row>
    <row r="2415" spans="1:21" x14ac:dyDescent="0.2">
      <c r="A2415" s="1" t="s">
        <v>47</v>
      </c>
      <c r="F2415" s="25">
        <v>502</v>
      </c>
      <c r="G2415" s="25" t="s">
        <v>56</v>
      </c>
      <c r="H2415" s="29">
        <f t="shared" si="528"/>
        <v>0</v>
      </c>
      <c r="I2415" s="29">
        <f t="shared" si="528"/>
        <v>0</v>
      </c>
      <c r="J2415" s="29">
        <f t="shared" si="528"/>
        <v>0</v>
      </c>
      <c r="K2415" s="29">
        <f t="shared" si="528"/>
        <v>0</v>
      </c>
      <c r="L2415" s="29">
        <f t="shared" si="528"/>
        <v>0</v>
      </c>
      <c r="M2415" s="29">
        <f t="shared" si="528"/>
        <v>0</v>
      </c>
      <c r="N2415" s="29">
        <f t="shared" si="528"/>
        <v>0</v>
      </c>
      <c r="O2415" s="29">
        <f t="shared" si="528"/>
        <v>0</v>
      </c>
      <c r="P2415" s="29">
        <f t="shared" si="528"/>
        <v>0</v>
      </c>
      <c r="Q2415" s="29">
        <f t="shared" si="528"/>
        <v>-1906696</v>
      </c>
      <c r="R2415" s="29">
        <f t="shared" si="528"/>
        <v>0</v>
      </c>
      <c r="S2415" s="29">
        <f t="shared" si="528"/>
        <v>0</v>
      </c>
      <c r="T2415" s="29">
        <f t="shared" si="528"/>
        <v>0</v>
      </c>
      <c r="U2415" s="29">
        <f t="shared" si="528"/>
        <v>0</v>
      </c>
    </row>
    <row r="2416" spans="1:21" x14ac:dyDescent="0.2">
      <c r="A2416" s="1" t="s">
        <v>47</v>
      </c>
      <c r="F2416" s="25">
        <v>520</v>
      </c>
      <c r="G2416" s="25" t="s">
        <v>57</v>
      </c>
      <c r="H2416" s="29">
        <f t="shared" si="528"/>
        <v>0</v>
      </c>
      <c r="I2416" s="29">
        <f t="shared" si="528"/>
        <v>0</v>
      </c>
      <c r="J2416" s="29">
        <f t="shared" si="528"/>
        <v>0</v>
      </c>
      <c r="K2416" s="29">
        <f t="shared" si="528"/>
        <v>0</v>
      </c>
      <c r="L2416" s="29">
        <f t="shared" si="528"/>
        <v>0</v>
      </c>
      <c r="M2416" s="29">
        <f t="shared" si="528"/>
        <v>0</v>
      </c>
      <c r="N2416" s="29">
        <f t="shared" si="528"/>
        <v>0</v>
      </c>
      <c r="O2416" s="29">
        <f t="shared" si="528"/>
        <v>0</v>
      </c>
      <c r="P2416" s="29">
        <f t="shared" si="528"/>
        <v>0</v>
      </c>
      <c r="Q2416" s="29">
        <f t="shared" si="528"/>
        <v>0</v>
      </c>
      <c r="R2416" s="29">
        <f t="shared" si="528"/>
        <v>0</v>
      </c>
      <c r="S2416" s="29">
        <f t="shared" si="528"/>
        <v>0</v>
      </c>
      <c r="T2416" s="29">
        <f t="shared" si="528"/>
        <v>0</v>
      </c>
      <c r="U2416" s="29">
        <f t="shared" si="528"/>
        <v>0</v>
      </c>
    </row>
    <row r="2417" spans="1:21" x14ac:dyDescent="0.2">
      <c r="A2417" s="1" t="s">
        <v>47</v>
      </c>
      <c r="F2417" s="25">
        <v>530</v>
      </c>
      <c r="G2417" s="25" t="s">
        <v>58</v>
      </c>
      <c r="H2417" s="29">
        <f t="shared" si="528"/>
        <v>0</v>
      </c>
      <c r="I2417" s="29">
        <f t="shared" si="528"/>
        <v>0</v>
      </c>
      <c r="J2417" s="29">
        <f t="shared" si="528"/>
        <v>0</v>
      </c>
      <c r="K2417" s="29">
        <f t="shared" si="528"/>
        <v>0</v>
      </c>
      <c r="L2417" s="29">
        <f t="shared" si="528"/>
        <v>0</v>
      </c>
      <c r="M2417" s="29">
        <f t="shared" si="528"/>
        <v>0</v>
      </c>
      <c r="N2417" s="29">
        <f t="shared" si="528"/>
        <v>0</v>
      </c>
      <c r="O2417" s="29">
        <f t="shared" si="528"/>
        <v>0</v>
      </c>
      <c r="P2417" s="29">
        <f t="shared" si="528"/>
        <v>0</v>
      </c>
      <c r="Q2417" s="29">
        <f t="shared" si="528"/>
        <v>0</v>
      </c>
      <c r="R2417" s="29">
        <f t="shared" si="528"/>
        <v>0</v>
      </c>
      <c r="S2417" s="29">
        <f t="shared" si="528"/>
        <v>0</v>
      </c>
      <c r="T2417" s="29">
        <f t="shared" si="528"/>
        <v>0</v>
      </c>
      <c r="U2417" s="29">
        <f t="shared" si="528"/>
        <v>0</v>
      </c>
    </row>
    <row r="2418" spans="1:21" x14ac:dyDescent="0.2">
      <c r="A2418" s="1" t="s">
        <v>47</v>
      </c>
      <c r="F2418" s="25">
        <v>540</v>
      </c>
      <c r="G2418" s="25" t="s">
        <v>59</v>
      </c>
      <c r="H2418" s="29">
        <f t="shared" si="528"/>
        <v>0</v>
      </c>
      <c r="I2418" s="29">
        <f t="shared" si="528"/>
        <v>0</v>
      </c>
      <c r="J2418" s="29">
        <f t="shared" si="528"/>
        <v>0</v>
      </c>
      <c r="K2418" s="29">
        <f t="shared" si="528"/>
        <v>0</v>
      </c>
      <c r="L2418" s="29">
        <f t="shared" si="528"/>
        <v>0</v>
      </c>
      <c r="M2418" s="29">
        <f t="shared" si="528"/>
        <v>0</v>
      </c>
      <c r="N2418" s="29">
        <f t="shared" si="528"/>
        <v>0</v>
      </c>
      <c r="O2418" s="29">
        <f t="shared" si="528"/>
        <v>0</v>
      </c>
      <c r="P2418" s="29">
        <f t="shared" si="528"/>
        <v>0</v>
      </c>
      <c r="Q2418" s="29">
        <f t="shared" si="528"/>
        <v>0</v>
      </c>
      <c r="R2418" s="29">
        <f t="shared" si="528"/>
        <v>0</v>
      </c>
      <c r="S2418" s="29">
        <f t="shared" si="528"/>
        <v>0</v>
      </c>
      <c r="T2418" s="29">
        <f t="shared" si="528"/>
        <v>0</v>
      </c>
      <c r="U2418" s="29">
        <f t="shared" si="528"/>
        <v>0</v>
      </c>
    </row>
    <row r="2419" spans="1:21" x14ac:dyDescent="0.2">
      <c r="A2419" s="1" t="s">
        <v>47</v>
      </c>
      <c r="F2419" s="25">
        <v>550</v>
      </c>
      <c r="G2419" s="25" t="s">
        <v>60</v>
      </c>
      <c r="H2419" s="29">
        <f t="shared" si="528"/>
        <v>0</v>
      </c>
      <c r="I2419" s="29">
        <f t="shared" si="528"/>
        <v>0</v>
      </c>
      <c r="J2419" s="29">
        <f t="shared" si="528"/>
        <v>0</v>
      </c>
      <c r="K2419" s="29">
        <f t="shared" si="528"/>
        <v>0</v>
      </c>
      <c r="L2419" s="29">
        <f t="shared" si="528"/>
        <v>0</v>
      </c>
      <c r="M2419" s="29">
        <f t="shared" si="528"/>
        <v>0</v>
      </c>
      <c r="N2419" s="29">
        <f t="shared" si="528"/>
        <v>0</v>
      </c>
      <c r="O2419" s="29">
        <f t="shared" si="528"/>
        <v>0</v>
      </c>
      <c r="P2419" s="29">
        <f t="shared" si="528"/>
        <v>0</v>
      </c>
      <c r="Q2419" s="29">
        <f t="shared" si="528"/>
        <v>0</v>
      </c>
      <c r="R2419" s="29">
        <f t="shared" si="528"/>
        <v>0</v>
      </c>
      <c r="S2419" s="29">
        <f t="shared" si="528"/>
        <v>0</v>
      </c>
      <c r="T2419" s="29">
        <f t="shared" si="528"/>
        <v>0</v>
      </c>
      <c r="U2419" s="29">
        <f t="shared" si="528"/>
        <v>0</v>
      </c>
    </row>
    <row r="2420" spans="1:21" x14ac:dyDescent="0.2">
      <c r="A2420" s="1" t="s">
        <v>47</v>
      </c>
      <c r="F2420" s="25">
        <v>560</v>
      </c>
      <c r="G2420" s="25" t="s">
        <v>61</v>
      </c>
      <c r="H2420" s="29">
        <f t="shared" si="528"/>
        <v>0</v>
      </c>
      <c r="I2420" s="29">
        <f t="shared" si="528"/>
        <v>0</v>
      </c>
      <c r="J2420" s="29">
        <f t="shared" si="528"/>
        <v>0</v>
      </c>
      <c r="K2420" s="29">
        <f t="shared" si="528"/>
        <v>0</v>
      </c>
      <c r="L2420" s="29">
        <f t="shared" si="528"/>
        <v>0</v>
      </c>
      <c r="M2420" s="29">
        <f t="shared" si="528"/>
        <v>0</v>
      </c>
      <c r="N2420" s="29">
        <f t="shared" si="528"/>
        <v>0</v>
      </c>
      <c r="O2420" s="29">
        <f t="shared" si="528"/>
        <v>0</v>
      </c>
      <c r="P2420" s="29">
        <f t="shared" si="528"/>
        <v>-1726027</v>
      </c>
      <c r="Q2420" s="29">
        <f t="shared" si="528"/>
        <v>0</v>
      </c>
      <c r="R2420" s="29">
        <f t="shared" si="528"/>
        <v>-590367</v>
      </c>
      <c r="S2420" s="29">
        <f t="shared" si="528"/>
        <v>-2646196</v>
      </c>
      <c r="T2420" s="29">
        <f t="shared" si="528"/>
        <v>0</v>
      </c>
      <c r="U2420" s="29">
        <f t="shared" si="528"/>
        <v>-349277</v>
      </c>
    </row>
    <row r="2421" spans="1:21" x14ac:dyDescent="0.2">
      <c r="A2421" s="1" t="s">
        <v>47</v>
      </c>
      <c r="F2421" s="25">
        <v>570</v>
      </c>
      <c r="G2421" s="25" t="s">
        <v>62</v>
      </c>
      <c r="H2421" s="29">
        <f t="shared" si="528"/>
        <v>0</v>
      </c>
      <c r="I2421" s="29">
        <f t="shared" si="528"/>
        <v>0</v>
      </c>
      <c r="J2421" s="29">
        <f t="shared" si="528"/>
        <v>0</v>
      </c>
      <c r="K2421" s="29">
        <f t="shared" si="528"/>
        <v>0</v>
      </c>
      <c r="L2421" s="29">
        <f t="shared" si="528"/>
        <v>0</v>
      </c>
      <c r="M2421" s="29">
        <f t="shared" si="528"/>
        <v>0</v>
      </c>
      <c r="N2421" s="29">
        <f t="shared" si="528"/>
        <v>0</v>
      </c>
      <c r="O2421" s="29">
        <f t="shared" si="528"/>
        <v>0</v>
      </c>
      <c r="P2421" s="29">
        <f t="shared" si="528"/>
        <v>0</v>
      </c>
      <c r="Q2421" s="29">
        <f t="shared" si="528"/>
        <v>0</v>
      </c>
      <c r="R2421" s="29">
        <f t="shared" si="528"/>
        <v>0</v>
      </c>
      <c r="S2421" s="29">
        <f t="shared" si="528"/>
        <v>0</v>
      </c>
      <c r="T2421" s="29">
        <f t="shared" si="528"/>
        <v>0</v>
      </c>
      <c r="U2421" s="29">
        <f t="shared" si="528"/>
        <v>0</v>
      </c>
    </row>
    <row r="2422" spans="1:21" x14ac:dyDescent="0.2">
      <c r="A2422" s="1" t="s">
        <v>47</v>
      </c>
      <c r="F2422" s="25">
        <v>580</v>
      </c>
      <c r="G2422" s="25" t="s">
        <v>32</v>
      </c>
      <c r="H2422" s="29">
        <f t="shared" si="528"/>
        <v>0</v>
      </c>
      <c r="I2422" s="29">
        <f t="shared" si="528"/>
        <v>0</v>
      </c>
      <c r="J2422" s="29">
        <f t="shared" si="528"/>
        <v>0</v>
      </c>
      <c r="K2422" s="29">
        <f t="shared" si="528"/>
        <v>0</v>
      </c>
      <c r="L2422" s="29">
        <f t="shared" si="528"/>
        <v>0</v>
      </c>
      <c r="M2422" s="29">
        <f t="shared" si="528"/>
        <v>0</v>
      </c>
      <c r="N2422" s="29">
        <f t="shared" si="528"/>
        <v>0</v>
      </c>
      <c r="O2422" s="29">
        <f t="shared" si="528"/>
        <v>0</v>
      </c>
      <c r="P2422" s="29">
        <f t="shared" si="528"/>
        <v>0</v>
      </c>
      <c r="Q2422" s="29">
        <f t="shared" si="528"/>
        <v>0</v>
      </c>
      <c r="R2422" s="29">
        <f t="shared" si="528"/>
        <v>0</v>
      </c>
      <c r="S2422" s="29">
        <f t="shared" si="528"/>
        <v>0</v>
      </c>
      <c r="T2422" s="29">
        <f t="shared" si="528"/>
        <v>0</v>
      </c>
      <c r="U2422" s="29">
        <f t="shared" si="528"/>
        <v>0</v>
      </c>
    </row>
    <row r="2423" spans="1:21" ht="15" thickBot="1" x14ac:dyDescent="0.25">
      <c r="A2423" s="1" t="s">
        <v>47</v>
      </c>
    </row>
    <row r="2424" spans="1:21" ht="15" thickTop="1" x14ac:dyDescent="0.2">
      <c r="A2424" s="1" t="s">
        <v>47</v>
      </c>
      <c r="E2424" s="31"/>
      <c r="F2424" s="32"/>
      <c r="G2424" s="34" t="s">
        <v>63</v>
      </c>
      <c r="H2424" s="35">
        <f>SUM(H2412:H2423)</f>
        <v>0</v>
      </c>
      <c r="I2424" s="35">
        <f t="shared" ref="I2424:S2424" si="529">SUM(I2412:I2423)</f>
        <v>-1000000</v>
      </c>
      <c r="J2424" s="35">
        <f t="shared" si="529"/>
        <v>-4312592</v>
      </c>
      <c r="K2424" s="35">
        <f t="shared" si="529"/>
        <v>-3640970</v>
      </c>
      <c r="L2424" s="35">
        <f t="shared" si="529"/>
        <v>-497605</v>
      </c>
      <c r="M2424" s="35">
        <f t="shared" si="529"/>
        <v>-497605</v>
      </c>
      <c r="N2424" s="35">
        <f t="shared" si="529"/>
        <v>-1591264</v>
      </c>
      <c r="O2424" s="35">
        <f t="shared" si="529"/>
        <v>-1640607</v>
      </c>
      <c r="P2424" s="35">
        <f t="shared" si="529"/>
        <v>-3326027</v>
      </c>
      <c r="Q2424" s="35">
        <f t="shared" si="529"/>
        <v>-1906696</v>
      </c>
      <c r="R2424" s="35">
        <f t="shared" si="529"/>
        <v>-1090367</v>
      </c>
      <c r="S2424" s="35">
        <f t="shared" si="529"/>
        <v>-3146196</v>
      </c>
      <c r="T2424" s="35">
        <f t="shared" ref="T2424" si="530">SUM(T2412:T2423)</f>
        <v>-585419</v>
      </c>
      <c r="U2424" s="35">
        <f t="shared" ref="U2424" si="531">SUM(U2412:U2423)</f>
        <v>-1034696</v>
      </c>
    </row>
    <row r="2425" spans="1:21" x14ac:dyDescent="0.2">
      <c r="A2425" s="1" t="s">
        <v>47</v>
      </c>
    </row>
    <row r="2426" spans="1:21" x14ac:dyDescent="0.2">
      <c r="A2426" s="1" t="s">
        <v>47</v>
      </c>
      <c r="E2426" s="27" t="s">
        <v>517</v>
      </c>
      <c r="F2426" s="1"/>
      <c r="G2426" s="1"/>
    </row>
    <row r="2427" spans="1:21" x14ac:dyDescent="0.2">
      <c r="A2427" s="1" t="s">
        <v>47</v>
      </c>
      <c r="F2427" s="27" t="s">
        <v>27</v>
      </c>
      <c r="G2427" s="1"/>
    </row>
    <row r="2428" spans="1:21" x14ac:dyDescent="0.2">
      <c r="A2428" s="1">
        <v>403</v>
      </c>
      <c r="B2428" s="1">
        <v>14031010</v>
      </c>
      <c r="C2428" s="1">
        <v>53350</v>
      </c>
      <c r="D2428" s="1">
        <v>530</v>
      </c>
      <c r="F2428" s="1">
        <v>53350</v>
      </c>
      <c r="G2428" s="1" t="s">
        <v>34</v>
      </c>
      <c r="H2428" s="29">
        <v>0</v>
      </c>
      <c r="I2428" s="29">
        <v>0</v>
      </c>
      <c r="J2428" s="29">
        <v>0</v>
      </c>
      <c r="K2428" s="29">
        <v>0</v>
      </c>
      <c r="L2428" s="29">
        <v>0</v>
      </c>
      <c r="M2428" s="29">
        <v>0</v>
      </c>
      <c r="N2428" s="29">
        <v>0</v>
      </c>
      <c r="O2428" s="29">
        <v>0</v>
      </c>
      <c r="P2428" s="29">
        <v>0</v>
      </c>
      <c r="Q2428" s="29">
        <v>0</v>
      </c>
      <c r="R2428" s="29">
        <v>0</v>
      </c>
      <c r="S2428" s="29">
        <v>0</v>
      </c>
      <c r="T2428" s="29">
        <v>0</v>
      </c>
      <c r="U2428" s="29">
        <v>0</v>
      </c>
    </row>
    <row r="2429" spans="1:21" x14ac:dyDescent="0.2">
      <c r="A2429" s="1">
        <v>403</v>
      </c>
      <c r="B2429" s="1">
        <v>14031010</v>
      </c>
      <c r="C2429" s="1">
        <v>55520</v>
      </c>
      <c r="D2429" s="1">
        <v>550</v>
      </c>
      <c r="F2429" s="1">
        <v>55520</v>
      </c>
      <c r="G2429" s="1" t="s">
        <v>36</v>
      </c>
      <c r="H2429" s="29">
        <v>0</v>
      </c>
      <c r="I2429" s="29">
        <v>0</v>
      </c>
      <c r="J2429" s="29">
        <v>0</v>
      </c>
      <c r="K2429" s="29">
        <v>0</v>
      </c>
      <c r="L2429" s="29">
        <v>0</v>
      </c>
      <c r="M2429" s="29">
        <v>0</v>
      </c>
      <c r="N2429" s="29">
        <v>0</v>
      </c>
      <c r="O2429" s="29">
        <v>0</v>
      </c>
      <c r="P2429" s="29">
        <v>0</v>
      </c>
      <c r="Q2429" s="29">
        <v>0</v>
      </c>
      <c r="R2429" s="29">
        <v>0</v>
      </c>
      <c r="S2429" s="29">
        <v>0</v>
      </c>
      <c r="T2429" s="29">
        <v>0</v>
      </c>
      <c r="U2429" s="29">
        <v>0</v>
      </c>
    </row>
    <row r="2430" spans="1:21" x14ac:dyDescent="0.2">
      <c r="A2430" s="1">
        <v>403</v>
      </c>
      <c r="B2430" s="1">
        <v>14031010</v>
      </c>
      <c r="C2430" s="1">
        <v>55579</v>
      </c>
      <c r="D2430" s="1">
        <v>550</v>
      </c>
      <c r="F2430" s="1">
        <v>55579</v>
      </c>
      <c r="G2430" s="1" t="s">
        <v>84</v>
      </c>
      <c r="H2430" s="29">
        <v>0</v>
      </c>
      <c r="I2430" s="29">
        <v>0</v>
      </c>
      <c r="J2430" s="29">
        <v>0</v>
      </c>
      <c r="K2430" s="29">
        <v>0</v>
      </c>
      <c r="L2430" s="29">
        <v>0</v>
      </c>
      <c r="M2430" s="29">
        <v>0</v>
      </c>
      <c r="N2430" s="29">
        <v>0</v>
      </c>
      <c r="O2430" s="29">
        <v>0</v>
      </c>
      <c r="P2430" s="29">
        <v>0</v>
      </c>
      <c r="Q2430" s="29">
        <v>0</v>
      </c>
      <c r="R2430" s="29">
        <v>0</v>
      </c>
      <c r="S2430" s="29">
        <v>0</v>
      </c>
      <c r="T2430" s="29">
        <v>0</v>
      </c>
      <c r="U2430" s="29">
        <v>0</v>
      </c>
    </row>
    <row r="2431" spans="1:21" x14ac:dyDescent="0.2">
      <c r="A2431" s="1">
        <v>403</v>
      </c>
      <c r="B2431" s="1">
        <v>14031010</v>
      </c>
      <c r="C2431" s="1">
        <v>56640</v>
      </c>
      <c r="D2431" s="1">
        <v>560</v>
      </c>
      <c r="F2431" s="1">
        <v>56640</v>
      </c>
      <c r="G2431" s="1" t="s">
        <v>433</v>
      </c>
      <c r="H2431" s="29">
        <v>0</v>
      </c>
      <c r="I2431" s="29">
        <v>0</v>
      </c>
      <c r="J2431" s="29">
        <v>0</v>
      </c>
      <c r="K2431" s="29">
        <v>0</v>
      </c>
      <c r="L2431" s="29">
        <v>0</v>
      </c>
      <c r="M2431" s="29">
        <v>0</v>
      </c>
      <c r="N2431" s="29">
        <v>0</v>
      </c>
      <c r="O2431" s="29">
        <v>0</v>
      </c>
      <c r="P2431" s="29">
        <v>0</v>
      </c>
      <c r="Q2431" s="29">
        <v>0</v>
      </c>
      <c r="R2431" s="29">
        <v>0</v>
      </c>
      <c r="S2431" s="29">
        <v>0</v>
      </c>
      <c r="T2431" s="29">
        <v>0</v>
      </c>
      <c r="U2431" s="29">
        <v>0</v>
      </c>
    </row>
    <row r="2432" spans="1:21" x14ac:dyDescent="0.2">
      <c r="A2432" s="1">
        <v>403</v>
      </c>
      <c r="B2432" s="1">
        <v>14031010</v>
      </c>
      <c r="C2432" s="1">
        <v>56650</v>
      </c>
      <c r="D2432" s="1">
        <v>560</v>
      </c>
      <c r="F2432" s="1">
        <v>56650</v>
      </c>
      <c r="G2432" s="1" t="s">
        <v>73</v>
      </c>
      <c r="H2432" s="29">
        <v>0</v>
      </c>
      <c r="I2432" s="29">
        <v>0</v>
      </c>
      <c r="J2432" s="29">
        <v>0</v>
      </c>
      <c r="K2432" s="29">
        <v>0</v>
      </c>
      <c r="L2432" s="29">
        <v>0</v>
      </c>
      <c r="M2432" s="29">
        <v>0</v>
      </c>
      <c r="N2432" s="29">
        <v>0</v>
      </c>
      <c r="O2432" s="29">
        <v>0</v>
      </c>
      <c r="P2432" s="29">
        <v>0</v>
      </c>
      <c r="Q2432" s="29">
        <v>0</v>
      </c>
      <c r="R2432" s="29">
        <v>0</v>
      </c>
      <c r="S2432" s="29">
        <v>0</v>
      </c>
      <c r="T2432" s="29">
        <v>0</v>
      </c>
      <c r="U2432" s="29">
        <v>0</v>
      </c>
    </row>
    <row r="2433" spans="1:21" x14ac:dyDescent="0.2">
      <c r="A2433" s="1">
        <v>403</v>
      </c>
      <c r="B2433" s="1">
        <v>14031010</v>
      </c>
      <c r="C2433" s="1">
        <v>56694</v>
      </c>
      <c r="D2433" s="1">
        <v>560</v>
      </c>
      <c r="F2433" s="1">
        <v>56694</v>
      </c>
      <c r="G2433" s="1" t="s">
        <v>45</v>
      </c>
      <c r="H2433" s="29">
        <v>0</v>
      </c>
      <c r="I2433" s="29">
        <v>0</v>
      </c>
      <c r="J2433" s="29">
        <v>0</v>
      </c>
      <c r="K2433" s="29">
        <v>0</v>
      </c>
      <c r="L2433" s="29">
        <v>0</v>
      </c>
      <c r="M2433" s="29">
        <v>0</v>
      </c>
      <c r="N2433" s="29">
        <v>0</v>
      </c>
      <c r="O2433" s="29">
        <v>0</v>
      </c>
      <c r="P2433" s="29">
        <v>0</v>
      </c>
      <c r="Q2433" s="29">
        <v>0</v>
      </c>
      <c r="R2433" s="29">
        <v>0</v>
      </c>
      <c r="S2433" s="29">
        <v>0</v>
      </c>
      <c r="T2433" s="29">
        <v>0</v>
      </c>
      <c r="U2433" s="29">
        <v>0</v>
      </c>
    </row>
    <row r="2434" spans="1:21" x14ac:dyDescent="0.2">
      <c r="A2434" s="1">
        <v>403</v>
      </c>
      <c r="B2434" s="1">
        <v>14031010</v>
      </c>
      <c r="C2434" s="1">
        <v>56695</v>
      </c>
      <c r="D2434" s="1">
        <v>560</v>
      </c>
      <c r="F2434" s="1">
        <v>56695</v>
      </c>
      <c r="G2434" s="1" t="s">
        <v>74</v>
      </c>
      <c r="H2434" s="29">
        <v>0</v>
      </c>
      <c r="I2434" s="29">
        <v>0</v>
      </c>
      <c r="J2434" s="29">
        <v>0</v>
      </c>
      <c r="K2434" s="29">
        <v>0</v>
      </c>
      <c r="L2434" s="29">
        <v>0</v>
      </c>
      <c r="M2434" s="29">
        <v>0</v>
      </c>
      <c r="N2434" s="29">
        <v>0</v>
      </c>
      <c r="O2434" s="29">
        <v>0</v>
      </c>
      <c r="P2434" s="29">
        <v>0</v>
      </c>
      <c r="Q2434" s="29">
        <v>0</v>
      </c>
      <c r="R2434" s="29">
        <v>0</v>
      </c>
      <c r="S2434" s="29">
        <v>0</v>
      </c>
      <c r="T2434" s="29">
        <v>0</v>
      </c>
      <c r="U2434" s="29">
        <v>0</v>
      </c>
    </row>
    <row r="2435" spans="1:21" ht="15" thickBot="1" x14ac:dyDescent="0.25">
      <c r="A2435" s="1" t="s">
        <v>47</v>
      </c>
      <c r="F2435" s="1"/>
      <c r="G2435" s="1"/>
    </row>
    <row r="2436" spans="1:21" ht="15" thickTop="1" x14ac:dyDescent="0.2">
      <c r="A2436" s="1" t="s">
        <v>47</v>
      </c>
      <c r="B2436" s="1">
        <v>14031010</v>
      </c>
      <c r="C2436" s="31"/>
      <c r="D2436" s="31"/>
      <c r="E2436" s="31" t="s">
        <v>518</v>
      </c>
      <c r="F2436" s="31" t="s">
        <v>519</v>
      </c>
      <c r="G2436" s="31"/>
      <c r="H2436" s="33">
        <f>SUM(H2428:H2435)</f>
        <v>0</v>
      </c>
      <c r="I2436" s="33">
        <f t="shared" ref="I2436:S2436" si="532">SUM(I2428:I2435)</f>
        <v>0</v>
      </c>
      <c r="J2436" s="33">
        <f t="shared" si="532"/>
        <v>0</v>
      </c>
      <c r="K2436" s="33">
        <f t="shared" si="532"/>
        <v>0</v>
      </c>
      <c r="L2436" s="33">
        <f t="shared" si="532"/>
        <v>0</v>
      </c>
      <c r="M2436" s="33">
        <f t="shared" si="532"/>
        <v>0</v>
      </c>
      <c r="N2436" s="33">
        <f t="shared" si="532"/>
        <v>0</v>
      </c>
      <c r="O2436" s="33">
        <f t="shared" si="532"/>
        <v>0</v>
      </c>
      <c r="P2436" s="33">
        <f t="shared" si="532"/>
        <v>0</v>
      </c>
      <c r="Q2436" s="33">
        <f t="shared" si="532"/>
        <v>0</v>
      </c>
      <c r="R2436" s="33">
        <f t="shared" si="532"/>
        <v>0</v>
      </c>
      <c r="S2436" s="33">
        <f t="shared" si="532"/>
        <v>0</v>
      </c>
      <c r="T2436" s="33">
        <f t="shared" ref="T2436" si="533">SUM(T2428:T2435)</f>
        <v>0</v>
      </c>
      <c r="U2436" s="33">
        <f t="shared" ref="U2436" si="534">SUM(U2428:U2435)</f>
        <v>0</v>
      </c>
    </row>
    <row r="2437" spans="1:21" x14ac:dyDescent="0.2">
      <c r="A2437" s="1" t="s">
        <v>47</v>
      </c>
      <c r="F2437" s="1"/>
      <c r="G2437" s="1"/>
    </row>
    <row r="2438" spans="1:21" x14ac:dyDescent="0.2">
      <c r="A2438" s="1" t="s">
        <v>520</v>
      </c>
      <c r="F2438" s="1"/>
      <c r="G2438" s="1"/>
    </row>
    <row r="2439" spans="1:21" x14ac:dyDescent="0.2">
      <c r="F2439" s="27" t="s">
        <v>51</v>
      </c>
      <c r="G2439" s="1"/>
    </row>
    <row r="2440" spans="1:21" x14ac:dyDescent="0.2">
      <c r="A2440" s="1" t="s">
        <v>47</v>
      </c>
      <c r="F2440" s="1">
        <v>500</v>
      </c>
      <c r="G2440" s="1" t="s">
        <v>53</v>
      </c>
      <c r="H2440" s="29">
        <f t="shared" ref="H2440:U2449" si="535">SUMIF($D$2428:$D$2436,$F2440,H$2428:H$2436)</f>
        <v>0</v>
      </c>
      <c r="I2440" s="29">
        <f t="shared" si="535"/>
        <v>0</v>
      </c>
      <c r="J2440" s="29">
        <f t="shared" si="535"/>
        <v>0</v>
      </c>
      <c r="K2440" s="29">
        <f t="shared" si="535"/>
        <v>0</v>
      </c>
      <c r="L2440" s="29">
        <f t="shared" si="535"/>
        <v>0</v>
      </c>
      <c r="M2440" s="29">
        <f t="shared" si="535"/>
        <v>0</v>
      </c>
      <c r="N2440" s="29">
        <f t="shared" si="535"/>
        <v>0</v>
      </c>
      <c r="O2440" s="29">
        <f t="shared" si="535"/>
        <v>0</v>
      </c>
      <c r="P2440" s="29">
        <f t="shared" si="535"/>
        <v>0</v>
      </c>
      <c r="Q2440" s="29">
        <f t="shared" si="535"/>
        <v>0</v>
      </c>
      <c r="R2440" s="29">
        <f t="shared" si="535"/>
        <v>0</v>
      </c>
      <c r="S2440" s="29">
        <f t="shared" si="535"/>
        <v>0</v>
      </c>
      <c r="T2440" s="29">
        <f t="shared" si="535"/>
        <v>0</v>
      </c>
      <c r="U2440" s="29">
        <f t="shared" si="535"/>
        <v>0</v>
      </c>
    </row>
    <row r="2441" spans="1:21" x14ac:dyDescent="0.2">
      <c r="A2441" s="1" t="s">
        <v>47</v>
      </c>
      <c r="F2441" s="1">
        <v>501</v>
      </c>
      <c r="G2441" s="1" t="s">
        <v>30</v>
      </c>
      <c r="H2441" s="29">
        <f t="shared" si="535"/>
        <v>0</v>
      </c>
      <c r="I2441" s="29">
        <f t="shared" si="535"/>
        <v>0</v>
      </c>
      <c r="J2441" s="29">
        <f t="shared" si="535"/>
        <v>0</v>
      </c>
      <c r="K2441" s="29">
        <f t="shared" si="535"/>
        <v>0</v>
      </c>
      <c r="L2441" s="29">
        <f t="shared" si="535"/>
        <v>0</v>
      </c>
      <c r="M2441" s="29">
        <f t="shared" si="535"/>
        <v>0</v>
      </c>
      <c r="N2441" s="29">
        <f t="shared" si="535"/>
        <v>0</v>
      </c>
      <c r="O2441" s="29">
        <f t="shared" si="535"/>
        <v>0</v>
      </c>
      <c r="P2441" s="29">
        <f t="shared" si="535"/>
        <v>0</v>
      </c>
      <c r="Q2441" s="29">
        <f t="shared" si="535"/>
        <v>0</v>
      </c>
      <c r="R2441" s="29">
        <f t="shared" si="535"/>
        <v>0</v>
      </c>
      <c r="S2441" s="29">
        <f t="shared" si="535"/>
        <v>0</v>
      </c>
      <c r="T2441" s="29">
        <f t="shared" si="535"/>
        <v>0</v>
      </c>
      <c r="U2441" s="29">
        <f t="shared" si="535"/>
        <v>0</v>
      </c>
    </row>
    <row r="2442" spans="1:21" x14ac:dyDescent="0.2">
      <c r="A2442" s="1" t="s">
        <v>47</v>
      </c>
      <c r="F2442" s="1">
        <v>502</v>
      </c>
      <c r="G2442" s="1" t="s">
        <v>56</v>
      </c>
      <c r="H2442" s="29">
        <f t="shared" si="535"/>
        <v>0</v>
      </c>
      <c r="I2442" s="29">
        <f t="shared" si="535"/>
        <v>0</v>
      </c>
      <c r="J2442" s="29">
        <f t="shared" si="535"/>
        <v>0</v>
      </c>
      <c r="K2442" s="29">
        <f t="shared" si="535"/>
        <v>0</v>
      </c>
      <c r="L2442" s="29">
        <f t="shared" si="535"/>
        <v>0</v>
      </c>
      <c r="M2442" s="29">
        <f t="shared" si="535"/>
        <v>0</v>
      </c>
      <c r="N2442" s="29">
        <f t="shared" si="535"/>
        <v>0</v>
      </c>
      <c r="O2442" s="29">
        <f t="shared" si="535"/>
        <v>0</v>
      </c>
      <c r="P2442" s="29">
        <f t="shared" si="535"/>
        <v>0</v>
      </c>
      <c r="Q2442" s="29">
        <f t="shared" si="535"/>
        <v>0</v>
      </c>
      <c r="R2442" s="29">
        <f t="shared" si="535"/>
        <v>0</v>
      </c>
      <c r="S2442" s="29">
        <f t="shared" si="535"/>
        <v>0</v>
      </c>
      <c r="T2442" s="29">
        <f t="shared" si="535"/>
        <v>0</v>
      </c>
      <c r="U2442" s="29">
        <f t="shared" si="535"/>
        <v>0</v>
      </c>
    </row>
    <row r="2443" spans="1:21" x14ac:dyDescent="0.2">
      <c r="A2443" s="1" t="s">
        <v>47</v>
      </c>
      <c r="F2443" s="1">
        <v>520</v>
      </c>
      <c r="G2443" s="1" t="s">
        <v>57</v>
      </c>
      <c r="H2443" s="29">
        <f t="shared" si="535"/>
        <v>0</v>
      </c>
      <c r="I2443" s="29">
        <f t="shared" si="535"/>
        <v>0</v>
      </c>
      <c r="J2443" s="29">
        <f t="shared" si="535"/>
        <v>0</v>
      </c>
      <c r="K2443" s="29">
        <f t="shared" si="535"/>
        <v>0</v>
      </c>
      <c r="L2443" s="29">
        <f t="shared" si="535"/>
        <v>0</v>
      </c>
      <c r="M2443" s="29">
        <f t="shared" si="535"/>
        <v>0</v>
      </c>
      <c r="N2443" s="29">
        <f t="shared" si="535"/>
        <v>0</v>
      </c>
      <c r="O2443" s="29">
        <f t="shared" si="535"/>
        <v>0</v>
      </c>
      <c r="P2443" s="29">
        <f t="shared" si="535"/>
        <v>0</v>
      </c>
      <c r="Q2443" s="29">
        <f t="shared" si="535"/>
        <v>0</v>
      </c>
      <c r="R2443" s="29">
        <f t="shared" si="535"/>
        <v>0</v>
      </c>
      <c r="S2443" s="29">
        <f t="shared" si="535"/>
        <v>0</v>
      </c>
      <c r="T2443" s="29">
        <f t="shared" si="535"/>
        <v>0</v>
      </c>
      <c r="U2443" s="29">
        <f t="shared" si="535"/>
        <v>0</v>
      </c>
    </row>
    <row r="2444" spans="1:21" x14ac:dyDescent="0.2">
      <c r="A2444" s="1" t="s">
        <v>47</v>
      </c>
      <c r="F2444" s="1">
        <v>530</v>
      </c>
      <c r="G2444" s="1" t="s">
        <v>58</v>
      </c>
      <c r="H2444" s="29">
        <f t="shared" si="535"/>
        <v>0</v>
      </c>
      <c r="I2444" s="29">
        <f t="shared" si="535"/>
        <v>0</v>
      </c>
      <c r="J2444" s="29">
        <f t="shared" si="535"/>
        <v>0</v>
      </c>
      <c r="K2444" s="29">
        <f t="shared" si="535"/>
        <v>0</v>
      </c>
      <c r="L2444" s="29">
        <f t="shared" si="535"/>
        <v>0</v>
      </c>
      <c r="M2444" s="29">
        <f t="shared" si="535"/>
        <v>0</v>
      </c>
      <c r="N2444" s="29">
        <f t="shared" si="535"/>
        <v>0</v>
      </c>
      <c r="O2444" s="29">
        <f t="shared" si="535"/>
        <v>0</v>
      </c>
      <c r="P2444" s="29">
        <f t="shared" si="535"/>
        <v>0</v>
      </c>
      <c r="Q2444" s="29">
        <f t="shared" si="535"/>
        <v>0</v>
      </c>
      <c r="R2444" s="29">
        <f t="shared" si="535"/>
        <v>0</v>
      </c>
      <c r="S2444" s="29">
        <f t="shared" si="535"/>
        <v>0</v>
      </c>
      <c r="T2444" s="29">
        <f t="shared" si="535"/>
        <v>0</v>
      </c>
      <c r="U2444" s="29">
        <f t="shared" si="535"/>
        <v>0</v>
      </c>
    </row>
    <row r="2445" spans="1:21" x14ac:dyDescent="0.2">
      <c r="A2445" s="1" t="s">
        <v>47</v>
      </c>
      <c r="F2445" s="1">
        <v>540</v>
      </c>
      <c r="G2445" s="1" t="s">
        <v>59</v>
      </c>
      <c r="H2445" s="29">
        <f t="shared" si="535"/>
        <v>0</v>
      </c>
      <c r="I2445" s="29">
        <f t="shared" si="535"/>
        <v>0</v>
      </c>
      <c r="J2445" s="29">
        <f t="shared" si="535"/>
        <v>0</v>
      </c>
      <c r="K2445" s="29">
        <f t="shared" si="535"/>
        <v>0</v>
      </c>
      <c r="L2445" s="29">
        <f t="shared" si="535"/>
        <v>0</v>
      </c>
      <c r="M2445" s="29">
        <f t="shared" si="535"/>
        <v>0</v>
      </c>
      <c r="N2445" s="29">
        <f t="shared" si="535"/>
        <v>0</v>
      </c>
      <c r="O2445" s="29">
        <f t="shared" si="535"/>
        <v>0</v>
      </c>
      <c r="P2445" s="29">
        <f t="shared" si="535"/>
        <v>0</v>
      </c>
      <c r="Q2445" s="29">
        <f t="shared" si="535"/>
        <v>0</v>
      </c>
      <c r="R2445" s="29">
        <f t="shared" si="535"/>
        <v>0</v>
      </c>
      <c r="S2445" s="29">
        <f t="shared" si="535"/>
        <v>0</v>
      </c>
      <c r="T2445" s="29">
        <f t="shared" si="535"/>
        <v>0</v>
      </c>
      <c r="U2445" s="29">
        <f t="shared" si="535"/>
        <v>0</v>
      </c>
    </row>
    <row r="2446" spans="1:21" x14ac:dyDescent="0.2">
      <c r="A2446" s="1" t="s">
        <v>47</v>
      </c>
      <c r="F2446" s="1">
        <v>550</v>
      </c>
      <c r="G2446" s="1" t="s">
        <v>60</v>
      </c>
      <c r="H2446" s="29">
        <f t="shared" si="535"/>
        <v>0</v>
      </c>
      <c r="I2446" s="29">
        <f t="shared" si="535"/>
        <v>0</v>
      </c>
      <c r="J2446" s="29">
        <f t="shared" si="535"/>
        <v>0</v>
      </c>
      <c r="K2446" s="29">
        <f t="shared" si="535"/>
        <v>0</v>
      </c>
      <c r="L2446" s="29">
        <f t="shared" si="535"/>
        <v>0</v>
      </c>
      <c r="M2446" s="29">
        <f t="shared" si="535"/>
        <v>0</v>
      </c>
      <c r="N2446" s="29">
        <f t="shared" si="535"/>
        <v>0</v>
      </c>
      <c r="O2446" s="29">
        <f t="shared" si="535"/>
        <v>0</v>
      </c>
      <c r="P2446" s="29">
        <f t="shared" si="535"/>
        <v>0</v>
      </c>
      <c r="Q2446" s="29">
        <f t="shared" si="535"/>
        <v>0</v>
      </c>
      <c r="R2446" s="29">
        <f t="shared" si="535"/>
        <v>0</v>
      </c>
      <c r="S2446" s="29">
        <f t="shared" si="535"/>
        <v>0</v>
      </c>
      <c r="T2446" s="29">
        <f t="shared" si="535"/>
        <v>0</v>
      </c>
      <c r="U2446" s="29">
        <f t="shared" si="535"/>
        <v>0</v>
      </c>
    </row>
    <row r="2447" spans="1:21" x14ac:dyDescent="0.2">
      <c r="A2447" s="1" t="s">
        <v>47</v>
      </c>
      <c r="F2447" s="1">
        <v>560</v>
      </c>
      <c r="G2447" s="1" t="s">
        <v>61</v>
      </c>
      <c r="H2447" s="29">
        <f t="shared" si="535"/>
        <v>0</v>
      </c>
      <c r="I2447" s="29">
        <f t="shared" si="535"/>
        <v>0</v>
      </c>
      <c r="J2447" s="29">
        <f t="shared" si="535"/>
        <v>0</v>
      </c>
      <c r="K2447" s="29">
        <f t="shared" si="535"/>
        <v>0</v>
      </c>
      <c r="L2447" s="29">
        <f t="shared" si="535"/>
        <v>0</v>
      </c>
      <c r="M2447" s="29">
        <f t="shared" si="535"/>
        <v>0</v>
      </c>
      <c r="N2447" s="29">
        <f t="shared" si="535"/>
        <v>0</v>
      </c>
      <c r="O2447" s="29">
        <f t="shared" si="535"/>
        <v>0</v>
      </c>
      <c r="P2447" s="29">
        <f t="shared" si="535"/>
        <v>0</v>
      </c>
      <c r="Q2447" s="29">
        <f t="shared" si="535"/>
        <v>0</v>
      </c>
      <c r="R2447" s="29">
        <f t="shared" si="535"/>
        <v>0</v>
      </c>
      <c r="S2447" s="29">
        <f t="shared" si="535"/>
        <v>0</v>
      </c>
      <c r="T2447" s="29">
        <f t="shared" si="535"/>
        <v>0</v>
      </c>
      <c r="U2447" s="29">
        <f t="shared" si="535"/>
        <v>0</v>
      </c>
    </row>
    <row r="2448" spans="1:21" x14ac:dyDescent="0.2">
      <c r="A2448" s="1" t="s">
        <v>47</v>
      </c>
      <c r="F2448" s="1">
        <v>570</v>
      </c>
      <c r="G2448" s="1" t="s">
        <v>62</v>
      </c>
      <c r="H2448" s="29">
        <f t="shared" si="535"/>
        <v>0</v>
      </c>
      <c r="I2448" s="29">
        <f t="shared" si="535"/>
        <v>0</v>
      </c>
      <c r="J2448" s="29">
        <f t="shared" si="535"/>
        <v>0</v>
      </c>
      <c r="K2448" s="29">
        <f t="shared" si="535"/>
        <v>0</v>
      </c>
      <c r="L2448" s="29">
        <f t="shared" si="535"/>
        <v>0</v>
      </c>
      <c r="M2448" s="29">
        <f t="shared" si="535"/>
        <v>0</v>
      </c>
      <c r="N2448" s="29">
        <f t="shared" si="535"/>
        <v>0</v>
      </c>
      <c r="O2448" s="29">
        <f t="shared" si="535"/>
        <v>0</v>
      </c>
      <c r="P2448" s="29">
        <f t="shared" si="535"/>
        <v>0</v>
      </c>
      <c r="Q2448" s="29">
        <f t="shared" si="535"/>
        <v>0</v>
      </c>
      <c r="R2448" s="29">
        <f t="shared" si="535"/>
        <v>0</v>
      </c>
      <c r="S2448" s="29">
        <f t="shared" si="535"/>
        <v>0</v>
      </c>
      <c r="T2448" s="29">
        <f t="shared" si="535"/>
        <v>0</v>
      </c>
      <c r="U2448" s="29">
        <f t="shared" si="535"/>
        <v>0</v>
      </c>
    </row>
    <row r="2449" spans="1:21" x14ac:dyDescent="0.2">
      <c r="A2449" s="1" t="s">
        <v>47</v>
      </c>
      <c r="F2449" s="1">
        <v>580</v>
      </c>
      <c r="G2449" s="1" t="s">
        <v>32</v>
      </c>
      <c r="H2449" s="29">
        <f t="shared" si="535"/>
        <v>0</v>
      </c>
      <c r="I2449" s="29">
        <f t="shared" si="535"/>
        <v>0</v>
      </c>
      <c r="J2449" s="29">
        <f t="shared" si="535"/>
        <v>0</v>
      </c>
      <c r="K2449" s="29">
        <f t="shared" si="535"/>
        <v>0</v>
      </c>
      <c r="L2449" s="29">
        <f t="shared" si="535"/>
        <v>0</v>
      </c>
      <c r="M2449" s="29">
        <f t="shared" si="535"/>
        <v>0</v>
      </c>
      <c r="N2449" s="29">
        <f t="shared" si="535"/>
        <v>0</v>
      </c>
      <c r="O2449" s="29">
        <f t="shared" si="535"/>
        <v>0</v>
      </c>
      <c r="P2449" s="29">
        <f t="shared" si="535"/>
        <v>0</v>
      </c>
      <c r="Q2449" s="29">
        <f t="shared" si="535"/>
        <v>0</v>
      </c>
      <c r="R2449" s="29">
        <f t="shared" si="535"/>
        <v>0</v>
      </c>
      <c r="S2449" s="29">
        <f t="shared" si="535"/>
        <v>0</v>
      </c>
      <c r="T2449" s="29">
        <f t="shared" si="535"/>
        <v>0</v>
      </c>
      <c r="U2449" s="29">
        <f t="shared" si="535"/>
        <v>0</v>
      </c>
    </row>
    <row r="2450" spans="1:21" x14ac:dyDescent="0.2">
      <c r="A2450" s="1" t="s">
        <v>47</v>
      </c>
      <c r="F2450" s="1"/>
      <c r="G2450" s="1"/>
    </row>
    <row r="2451" spans="1:21" x14ac:dyDescent="0.2">
      <c r="A2451" s="1" t="s">
        <v>47</v>
      </c>
      <c r="F2451" s="1"/>
      <c r="G2451" s="44" t="s">
        <v>63</v>
      </c>
      <c r="H2451" s="46">
        <f>SUM(H2440:H2450)</f>
        <v>0</v>
      </c>
      <c r="I2451" s="46">
        <f t="shared" ref="I2451:S2451" si="536">SUM(I2440:I2450)</f>
        <v>0</v>
      </c>
      <c r="J2451" s="46">
        <f t="shared" si="536"/>
        <v>0</v>
      </c>
      <c r="K2451" s="46">
        <f t="shared" si="536"/>
        <v>0</v>
      </c>
      <c r="L2451" s="46">
        <f t="shared" si="536"/>
        <v>0</v>
      </c>
      <c r="M2451" s="46">
        <f t="shared" si="536"/>
        <v>0</v>
      </c>
      <c r="N2451" s="46">
        <f t="shared" si="536"/>
        <v>0</v>
      </c>
      <c r="O2451" s="46">
        <f t="shared" si="536"/>
        <v>0</v>
      </c>
      <c r="P2451" s="46">
        <f t="shared" si="536"/>
        <v>0</v>
      </c>
      <c r="Q2451" s="46">
        <f t="shared" si="536"/>
        <v>0</v>
      </c>
      <c r="R2451" s="46">
        <f t="shared" si="536"/>
        <v>0</v>
      </c>
      <c r="S2451" s="46">
        <f t="shared" si="536"/>
        <v>0</v>
      </c>
      <c r="T2451" s="46">
        <f t="shared" ref="T2451" si="537">SUM(T2440:T2450)</f>
        <v>0</v>
      </c>
      <c r="U2451" s="46">
        <f t="shared" ref="U2451" si="538">SUM(U2440:U2450)</f>
        <v>0</v>
      </c>
    </row>
    <row r="2452" spans="1:21" x14ac:dyDescent="0.2">
      <c r="A2452" s="1" t="s">
        <v>47</v>
      </c>
    </row>
    <row r="2453" spans="1:21" x14ac:dyDescent="0.2">
      <c r="A2453" s="1" t="s">
        <v>47</v>
      </c>
      <c r="E2453" s="27" t="s">
        <v>521</v>
      </c>
    </row>
    <row r="2454" spans="1:21" x14ac:dyDescent="0.2">
      <c r="A2454" s="1" t="s">
        <v>47</v>
      </c>
      <c r="F2454" s="28" t="s">
        <v>522</v>
      </c>
    </row>
    <row r="2455" spans="1:21" x14ac:dyDescent="0.2">
      <c r="A2455" s="1">
        <v>404</v>
      </c>
      <c r="B2455" s="1">
        <v>14049300</v>
      </c>
      <c r="C2455" s="1">
        <v>56694</v>
      </c>
      <c r="D2455" s="1">
        <v>560</v>
      </c>
      <c r="F2455" s="25">
        <v>56694</v>
      </c>
      <c r="G2455" s="25" t="s">
        <v>45</v>
      </c>
      <c r="H2455" s="29">
        <v>30145</v>
      </c>
      <c r="I2455" s="29">
        <v>30145</v>
      </c>
      <c r="J2455" s="29">
        <v>30145</v>
      </c>
      <c r="K2455" s="29">
        <v>30145</v>
      </c>
      <c r="L2455" s="29">
        <v>30145</v>
      </c>
      <c r="M2455" s="29">
        <v>30145</v>
      </c>
      <c r="N2455" s="29">
        <v>30145</v>
      </c>
      <c r="O2455" s="29">
        <v>30145</v>
      </c>
      <c r="P2455" s="29">
        <v>30145</v>
      </c>
      <c r="Q2455" s="29">
        <v>30145</v>
      </c>
      <c r="R2455" s="29">
        <v>30145</v>
      </c>
      <c r="S2455" s="29">
        <v>30145</v>
      </c>
      <c r="T2455" s="29">
        <v>30145</v>
      </c>
      <c r="U2455" s="29">
        <v>30145</v>
      </c>
    </row>
    <row r="2456" spans="1:21" ht="15" thickBot="1" x14ac:dyDescent="0.25">
      <c r="A2456" s="1" t="s">
        <v>47</v>
      </c>
    </row>
    <row r="2457" spans="1:21" ht="15" thickTop="1" x14ac:dyDescent="0.2">
      <c r="A2457" s="1" t="s">
        <v>47</v>
      </c>
      <c r="B2457" s="1">
        <v>14049300</v>
      </c>
      <c r="C2457" s="31"/>
      <c r="D2457" s="31"/>
      <c r="E2457" s="31"/>
      <c r="F2457" s="32" t="s">
        <v>523</v>
      </c>
      <c r="G2457" s="32"/>
      <c r="H2457" s="33">
        <f>SUM(H2455:H2456)</f>
        <v>30145</v>
      </c>
      <c r="I2457" s="33">
        <f t="shared" ref="I2457:S2457" si="539">SUM(I2455:I2456)</f>
        <v>30145</v>
      </c>
      <c r="J2457" s="33">
        <f t="shared" si="539"/>
        <v>30145</v>
      </c>
      <c r="K2457" s="33">
        <f t="shared" si="539"/>
        <v>30145</v>
      </c>
      <c r="L2457" s="33">
        <f t="shared" si="539"/>
        <v>30145</v>
      </c>
      <c r="M2457" s="33">
        <f t="shared" si="539"/>
        <v>30145</v>
      </c>
      <c r="N2457" s="33">
        <f t="shared" si="539"/>
        <v>30145</v>
      </c>
      <c r="O2457" s="33">
        <f t="shared" si="539"/>
        <v>30145</v>
      </c>
      <c r="P2457" s="33">
        <f t="shared" si="539"/>
        <v>30145</v>
      </c>
      <c r="Q2457" s="33">
        <f t="shared" si="539"/>
        <v>30145</v>
      </c>
      <c r="R2457" s="33">
        <f t="shared" si="539"/>
        <v>30145</v>
      </c>
      <c r="S2457" s="33">
        <f t="shared" si="539"/>
        <v>30145</v>
      </c>
      <c r="T2457" s="33">
        <f t="shared" ref="T2457" si="540">SUM(T2455:T2456)</f>
        <v>30145</v>
      </c>
      <c r="U2457" s="33">
        <f t="shared" ref="U2457" si="541">SUM(U2455:U2456)</f>
        <v>30145</v>
      </c>
    </row>
    <row r="2459" spans="1:21" x14ac:dyDescent="0.2">
      <c r="A2459" s="1" t="s">
        <v>47</v>
      </c>
      <c r="F2459" s="28" t="s">
        <v>524</v>
      </c>
    </row>
    <row r="2460" spans="1:21" x14ac:dyDescent="0.2">
      <c r="A2460" s="1">
        <v>404</v>
      </c>
      <c r="B2460" s="1">
        <v>14049310</v>
      </c>
      <c r="C2460" s="1">
        <v>56640</v>
      </c>
      <c r="D2460" s="1">
        <v>560</v>
      </c>
      <c r="F2460" s="25">
        <v>56640</v>
      </c>
      <c r="G2460" s="25" t="s">
        <v>433</v>
      </c>
      <c r="H2460" s="29">
        <v>15000</v>
      </c>
      <c r="I2460" s="29">
        <v>15000</v>
      </c>
      <c r="J2460" s="29">
        <v>15000</v>
      </c>
      <c r="K2460" s="29">
        <v>15000</v>
      </c>
      <c r="L2460" s="29">
        <v>15000</v>
      </c>
      <c r="M2460" s="29">
        <v>15000</v>
      </c>
      <c r="N2460" s="29">
        <v>15000</v>
      </c>
      <c r="O2460" s="29">
        <v>15000</v>
      </c>
      <c r="P2460" s="29">
        <v>15000</v>
      </c>
      <c r="Q2460" s="29">
        <v>15000</v>
      </c>
      <c r="R2460" s="29">
        <v>15000</v>
      </c>
      <c r="S2460" s="29">
        <v>15000</v>
      </c>
      <c r="T2460" s="29">
        <v>15000</v>
      </c>
      <c r="U2460" s="29">
        <v>15000</v>
      </c>
    </row>
    <row r="2461" spans="1:21" ht="15" thickBot="1" x14ac:dyDescent="0.25">
      <c r="A2461" s="1" t="s">
        <v>47</v>
      </c>
    </row>
    <row r="2462" spans="1:21" ht="15" thickTop="1" x14ac:dyDescent="0.2">
      <c r="A2462" s="1" t="s">
        <v>47</v>
      </c>
      <c r="B2462" s="1">
        <v>14049310</v>
      </c>
      <c r="C2462" s="31"/>
      <c r="D2462" s="31"/>
      <c r="E2462" s="31"/>
      <c r="F2462" s="32" t="s">
        <v>525</v>
      </c>
      <c r="G2462" s="32"/>
      <c r="H2462" s="33">
        <f>SUM(H2460:H2461)</f>
        <v>15000</v>
      </c>
      <c r="I2462" s="33">
        <f t="shared" ref="I2462:S2462" si="542">SUM(I2460:I2461)</f>
        <v>15000</v>
      </c>
      <c r="J2462" s="33">
        <f t="shared" si="542"/>
        <v>15000</v>
      </c>
      <c r="K2462" s="33">
        <f t="shared" si="542"/>
        <v>15000</v>
      </c>
      <c r="L2462" s="33">
        <f t="shared" si="542"/>
        <v>15000</v>
      </c>
      <c r="M2462" s="33">
        <f t="shared" si="542"/>
        <v>15000</v>
      </c>
      <c r="N2462" s="33">
        <f t="shared" si="542"/>
        <v>15000</v>
      </c>
      <c r="O2462" s="33">
        <f t="shared" si="542"/>
        <v>15000</v>
      </c>
      <c r="P2462" s="33">
        <f t="shared" si="542"/>
        <v>15000</v>
      </c>
      <c r="Q2462" s="33">
        <f t="shared" si="542"/>
        <v>15000</v>
      </c>
      <c r="R2462" s="33">
        <f t="shared" si="542"/>
        <v>15000</v>
      </c>
      <c r="S2462" s="33">
        <f t="shared" si="542"/>
        <v>15000</v>
      </c>
      <c r="T2462" s="33">
        <f t="shared" ref="T2462" si="543">SUM(T2460:T2461)</f>
        <v>15000</v>
      </c>
      <c r="U2462" s="33">
        <f t="shared" ref="U2462" si="544">SUM(U2460:U2461)</f>
        <v>15000</v>
      </c>
    </row>
    <row r="2464" spans="1:21" x14ac:dyDescent="0.2">
      <c r="A2464" s="1" t="s">
        <v>47</v>
      </c>
      <c r="F2464" s="28" t="s">
        <v>526</v>
      </c>
    </row>
    <row r="2465" spans="1:21" x14ac:dyDescent="0.2">
      <c r="A2465" s="1">
        <v>404</v>
      </c>
      <c r="B2465" s="1">
        <v>14049320</v>
      </c>
      <c r="C2465" s="1">
        <v>56694</v>
      </c>
      <c r="D2465" s="1">
        <v>560</v>
      </c>
      <c r="F2465" s="25">
        <v>56694</v>
      </c>
      <c r="G2465" s="25" t="s">
        <v>45</v>
      </c>
      <c r="H2465" s="29">
        <v>140000</v>
      </c>
      <c r="I2465" s="29">
        <v>140000</v>
      </c>
      <c r="J2465" s="29">
        <v>140000</v>
      </c>
      <c r="K2465" s="29">
        <v>140000</v>
      </c>
      <c r="L2465" s="29">
        <v>140000</v>
      </c>
      <c r="M2465" s="29">
        <v>140000</v>
      </c>
      <c r="N2465" s="29">
        <v>140000</v>
      </c>
      <c r="O2465" s="29">
        <v>140000</v>
      </c>
      <c r="P2465" s="29">
        <v>140000</v>
      </c>
      <c r="Q2465" s="29">
        <v>200000</v>
      </c>
      <c r="R2465" s="29">
        <v>200000</v>
      </c>
      <c r="S2465" s="29">
        <v>140000</v>
      </c>
      <c r="T2465" s="29">
        <v>140000</v>
      </c>
      <c r="U2465" s="29">
        <v>200000</v>
      </c>
    </row>
    <row r="2466" spans="1:21" ht="15" thickBot="1" x14ac:dyDescent="0.25">
      <c r="A2466" s="1" t="s">
        <v>47</v>
      </c>
    </row>
    <row r="2467" spans="1:21" ht="15" thickTop="1" x14ac:dyDescent="0.2">
      <c r="A2467" s="1" t="s">
        <v>47</v>
      </c>
      <c r="B2467" s="1">
        <v>14049320</v>
      </c>
      <c r="C2467" s="31"/>
      <c r="D2467" s="31"/>
      <c r="E2467" s="31"/>
      <c r="F2467" s="32" t="s">
        <v>527</v>
      </c>
      <c r="G2467" s="32"/>
      <c r="H2467" s="33">
        <f>SUM(H2465:H2466)</f>
        <v>140000</v>
      </c>
      <c r="I2467" s="33">
        <f t="shared" ref="I2467:S2467" si="545">SUM(I2465:I2466)</f>
        <v>140000</v>
      </c>
      <c r="J2467" s="33">
        <f t="shared" si="545"/>
        <v>140000</v>
      </c>
      <c r="K2467" s="33">
        <f t="shared" si="545"/>
        <v>140000</v>
      </c>
      <c r="L2467" s="33">
        <f t="shared" si="545"/>
        <v>140000</v>
      </c>
      <c r="M2467" s="33">
        <f t="shared" si="545"/>
        <v>140000</v>
      </c>
      <c r="N2467" s="33">
        <f t="shared" si="545"/>
        <v>140000</v>
      </c>
      <c r="O2467" s="33">
        <f t="shared" si="545"/>
        <v>140000</v>
      </c>
      <c r="P2467" s="33">
        <f t="shared" si="545"/>
        <v>140000</v>
      </c>
      <c r="Q2467" s="33">
        <f t="shared" si="545"/>
        <v>200000</v>
      </c>
      <c r="R2467" s="33">
        <f t="shared" si="545"/>
        <v>200000</v>
      </c>
      <c r="S2467" s="33">
        <f t="shared" si="545"/>
        <v>140000</v>
      </c>
      <c r="T2467" s="33">
        <f t="shared" ref="T2467" si="546">SUM(T2465:T2466)</f>
        <v>140000</v>
      </c>
      <c r="U2467" s="33">
        <f t="shared" ref="U2467" si="547">SUM(U2465:U2466)</f>
        <v>200000</v>
      </c>
    </row>
    <row r="2469" spans="1:21" x14ac:dyDescent="0.2">
      <c r="A2469" s="1" t="s">
        <v>47</v>
      </c>
      <c r="F2469" s="28" t="s">
        <v>528</v>
      </c>
    </row>
    <row r="2470" spans="1:21" x14ac:dyDescent="0.2">
      <c r="A2470" s="1">
        <v>404</v>
      </c>
      <c r="B2470" s="1">
        <v>14049330</v>
      </c>
      <c r="C2470" s="1">
        <v>56694</v>
      </c>
      <c r="D2470" s="1">
        <v>560</v>
      </c>
      <c r="F2470" s="25">
        <v>56694</v>
      </c>
      <c r="G2470" s="25" t="s">
        <v>45</v>
      </c>
      <c r="H2470" s="29">
        <v>3150</v>
      </c>
      <c r="I2470" s="29">
        <v>3150</v>
      </c>
      <c r="J2470" s="29">
        <v>3150</v>
      </c>
      <c r="K2470" s="29">
        <v>3150</v>
      </c>
      <c r="L2470" s="29">
        <v>3150</v>
      </c>
      <c r="M2470" s="29">
        <v>3150</v>
      </c>
      <c r="N2470" s="29">
        <v>3150</v>
      </c>
      <c r="O2470" s="29">
        <v>3150</v>
      </c>
      <c r="P2470" s="29">
        <v>3150</v>
      </c>
      <c r="Q2470" s="29">
        <v>3150</v>
      </c>
      <c r="R2470" s="29">
        <v>3150</v>
      </c>
      <c r="S2470" s="29">
        <v>3150</v>
      </c>
      <c r="T2470" s="29">
        <v>3150</v>
      </c>
      <c r="U2470" s="29">
        <v>3150</v>
      </c>
    </row>
    <row r="2471" spans="1:21" ht="15" thickBot="1" x14ac:dyDescent="0.25">
      <c r="A2471" s="1" t="s">
        <v>47</v>
      </c>
    </row>
    <row r="2472" spans="1:21" ht="15" thickTop="1" x14ac:dyDescent="0.2">
      <c r="A2472" s="1" t="s">
        <v>47</v>
      </c>
      <c r="B2472" s="1">
        <v>14049330</v>
      </c>
      <c r="C2472" s="31"/>
      <c r="D2472" s="31"/>
      <c r="E2472" s="31"/>
      <c r="F2472" s="32" t="s">
        <v>529</v>
      </c>
      <c r="G2472" s="32"/>
      <c r="H2472" s="33">
        <f>SUM(H2470:H2471)</f>
        <v>3150</v>
      </c>
      <c r="I2472" s="33">
        <f t="shared" ref="I2472:S2472" si="548">SUM(I2470:I2471)</f>
        <v>3150</v>
      </c>
      <c r="J2472" s="33">
        <f t="shared" si="548"/>
        <v>3150</v>
      </c>
      <c r="K2472" s="33">
        <f t="shared" si="548"/>
        <v>3150</v>
      </c>
      <c r="L2472" s="33">
        <f t="shared" si="548"/>
        <v>3150</v>
      </c>
      <c r="M2472" s="33">
        <f t="shared" si="548"/>
        <v>3150</v>
      </c>
      <c r="N2472" s="33">
        <f t="shared" si="548"/>
        <v>3150</v>
      </c>
      <c r="O2472" s="33">
        <f t="shared" si="548"/>
        <v>3150</v>
      </c>
      <c r="P2472" s="33">
        <f t="shared" si="548"/>
        <v>3150</v>
      </c>
      <c r="Q2472" s="33">
        <f t="shared" si="548"/>
        <v>3150</v>
      </c>
      <c r="R2472" s="33">
        <f t="shared" si="548"/>
        <v>3150</v>
      </c>
      <c r="S2472" s="33">
        <f t="shared" si="548"/>
        <v>3150</v>
      </c>
      <c r="T2472" s="33">
        <f t="shared" ref="T2472" si="549">SUM(T2470:T2471)</f>
        <v>3150</v>
      </c>
      <c r="U2472" s="33">
        <f t="shared" ref="U2472" si="550">SUM(U2470:U2471)</f>
        <v>3150</v>
      </c>
    </row>
    <row r="2474" spans="1:21" x14ac:dyDescent="0.2">
      <c r="A2474" s="1" t="s">
        <v>47</v>
      </c>
      <c r="F2474" s="28" t="s">
        <v>530</v>
      </c>
    </row>
    <row r="2475" spans="1:21" x14ac:dyDescent="0.2">
      <c r="A2475" s="1">
        <v>404</v>
      </c>
      <c r="B2475" s="1">
        <v>14049340</v>
      </c>
      <c r="C2475" s="1">
        <v>56694</v>
      </c>
      <c r="D2475" s="1">
        <v>560</v>
      </c>
      <c r="F2475" s="25">
        <v>56694</v>
      </c>
      <c r="G2475" s="25" t="s">
        <v>45</v>
      </c>
      <c r="H2475" s="29">
        <v>0</v>
      </c>
      <c r="I2475" s="29">
        <v>0</v>
      </c>
      <c r="J2475" s="29">
        <v>0</v>
      </c>
      <c r="K2475" s="29">
        <v>0</v>
      </c>
      <c r="L2475" s="29">
        <v>200000</v>
      </c>
      <c r="M2475" s="29">
        <v>0</v>
      </c>
      <c r="N2475" s="29">
        <v>0</v>
      </c>
      <c r="O2475" s="29">
        <v>0</v>
      </c>
      <c r="P2475" s="29">
        <v>0</v>
      </c>
      <c r="Q2475" s="29">
        <v>0</v>
      </c>
      <c r="R2475" s="29">
        <v>120000</v>
      </c>
      <c r="S2475" s="29">
        <v>0</v>
      </c>
      <c r="T2475" s="29">
        <v>250000</v>
      </c>
      <c r="U2475" s="29">
        <v>100000</v>
      </c>
    </row>
    <row r="2476" spans="1:21" ht="15" thickBot="1" x14ac:dyDescent="0.25">
      <c r="A2476" s="1" t="s">
        <v>47</v>
      </c>
    </row>
    <row r="2477" spans="1:21" ht="15" thickTop="1" x14ac:dyDescent="0.2">
      <c r="A2477" s="1" t="s">
        <v>47</v>
      </c>
      <c r="B2477" s="1">
        <v>14049340</v>
      </c>
      <c r="C2477" s="31"/>
      <c r="D2477" s="31"/>
      <c r="E2477" s="31"/>
      <c r="F2477" s="32" t="s">
        <v>531</v>
      </c>
      <c r="G2477" s="32"/>
      <c r="H2477" s="33">
        <f>SUM(H2475:H2476)</f>
        <v>0</v>
      </c>
      <c r="I2477" s="33">
        <f t="shared" ref="I2477:S2477" si="551">SUM(I2475:I2476)</f>
        <v>0</v>
      </c>
      <c r="J2477" s="33">
        <f t="shared" si="551"/>
        <v>0</v>
      </c>
      <c r="K2477" s="33">
        <f t="shared" si="551"/>
        <v>0</v>
      </c>
      <c r="L2477" s="33">
        <f t="shared" si="551"/>
        <v>200000</v>
      </c>
      <c r="M2477" s="33">
        <f t="shared" si="551"/>
        <v>0</v>
      </c>
      <c r="N2477" s="33">
        <f t="shared" si="551"/>
        <v>0</v>
      </c>
      <c r="O2477" s="33">
        <f t="shared" si="551"/>
        <v>0</v>
      </c>
      <c r="P2477" s="33">
        <f t="shared" si="551"/>
        <v>0</v>
      </c>
      <c r="Q2477" s="33">
        <f t="shared" si="551"/>
        <v>0</v>
      </c>
      <c r="R2477" s="33">
        <f t="shared" si="551"/>
        <v>120000</v>
      </c>
      <c r="S2477" s="33">
        <f t="shared" si="551"/>
        <v>0</v>
      </c>
      <c r="T2477" s="33">
        <f t="shared" ref="T2477" si="552">SUM(T2475:T2476)</f>
        <v>250000</v>
      </c>
      <c r="U2477" s="33">
        <f t="shared" ref="U2477" si="553">SUM(U2475:U2476)</f>
        <v>100000</v>
      </c>
    </row>
    <row r="2479" spans="1:21" x14ac:dyDescent="0.2">
      <c r="A2479" s="1" t="s">
        <v>47</v>
      </c>
      <c r="F2479" s="28" t="s">
        <v>532</v>
      </c>
    </row>
    <row r="2480" spans="1:21" x14ac:dyDescent="0.2">
      <c r="A2480" s="1">
        <v>404</v>
      </c>
      <c r="B2480" s="1">
        <v>14049350</v>
      </c>
      <c r="C2480" s="1">
        <v>56694</v>
      </c>
      <c r="D2480" s="1">
        <v>560</v>
      </c>
      <c r="F2480" s="25">
        <v>56694</v>
      </c>
      <c r="G2480" s="25" t="s">
        <v>45</v>
      </c>
      <c r="H2480" s="29">
        <v>0</v>
      </c>
      <c r="I2480" s="29">
        <v>0</v>
      </c>
      <c r="J2480" s="29">
        <v>0</v>
      </c>
      <c r="K2480" s="29">
        <v>0</v>
      </c>
      <c r="L2480" s="29">
        <v>0</v>
      </c>
      <c r="M2480" s="29">
        <v>249000</v>
      </c>
      <c r="N2480" s="29">
        <v>249000</v>
      </c>
      <c r="O2480" s="29">
        <v>249000</v>
      </c>
      <c r="P2480" s="29">
        <v>249000</v>
      </c>
      <c r="Q2480" s="29">
        <v>200000</v>
      </c>
      <c r="R2480" s="29">
        <v>200000</v>
      </c>
      <c r="S2480" s="29">
        <v>200000</v>
      </c>
      <c r="T2480" s="29">
        <v>150000</v>
      </c>
      <c r="U2480" s="29">
        <v>150000</v>
      </c>
    </row>
    <row r="2481" spans="1:21" ht="15" thickBot="1" x14ac:dyDescent="0.25">
      <c r="A2481" s="1" t="s">
        <v>47</v>
      </c>
    </row>
    <row r="2482" spans="1:21" ht="15" thickTop="1" x14ac:dyDescent="0.2">
      <c r="A2482" s="1" t="s">
        <v>47</v>
      </c>
      <c r="B2482" s="1">
        <v>14049350</v>
      </c>
      <c r="C2482" s="31"/>
      <c r="D2482" s="31"/>
      <c r="E2482" s="31"/>
      <c r="F2482" s="32" t="s">
        <v>533</v>
      </c>
      <c r="G2482" s="32"/>
      <c r="H2482" s="33">
        <f>SUM(H2480:H2481)</f>
        <v>0</v>
      </c>
      <c r="I2482" s="33">
        <f t="shared" ref="I2482:S2482" si="554">SUM(I2480:I2481)</f>
        <v>0</v>
      </c>
      <c r="J2482" s="33">
        <f t="shared" si="554"/>
        <v>0</v>
      </c>
      <c r="K2482" s="33">
        <f t="shared" si="554"/>
        <v>0</v>
      </c>
      <c r="L2482" s="33">
        <f t="shared" si="554"/>
        <v>0</v>
      </c>
      <c r="M2482" s="33">
        <f t="shared" si="554"/>
        <v>249000</v>
      </c>
      <c r="N2482" s="33">
        <f t="shared" si="554"/>
        <v>249000</v>
      </c>
      <c r="O2482" s="33">
        <f t="shared" si="554"/>
        <v>249000</v>
      </c>
      <c r="P2482" s="33">
        <f t="shared" si="554"/>
        <v>249000</v>
      </c>
      <c r="Q2482" s="33">
        <f t="shared" si="554"/>
        <v>200000</v>
      </c>
      <c r="R2482" s="33">
        <f t="shared" si="554"/>
        <v>200000</v>
      </c>
      <c r="S2482" s="33">
        <f t="shared" si="554"/>
        <v>200000</v>
      </c>
      <c r="T2482" s="33">
        <f t="shared" ref="T2482" si="555">SUM(T2480:T2481)</f>
        <v>150000</v>
      </c>
      <c r="U2482" s="33">
        <f t="shared" ref="U2482" si="556">SUM(U2480:U2481)</f>
        <v>150000</v>
      </c>
    </row>
    <row r="2484" spans="1:21" x14ac:dyDescent="0.2">
      <c r="A2484" s="1" t="s">
        <v>47</v>
      </c>
      <c r="F2484" s="28" t="s">
        <v>534</v>
      </c>
    </row>
    <row r="2485" spans="1:21" x14ac:dyDescent="0.2">
      <c r="A2485" s="1">
        <v>404</v>
      </c>
      <c r="B2485" s="1">
        <v>14049360</v>
      </c>
      <c r="C2485" s="1">
        <v>56694</v>
      </c>
      <c r="D2485" s="1">
        <v>560</v>
      </c>
      <c r="F2485" s="25">
        <v>56694</v>
      </c>
      <c r="G2485" s="25" t="s">
        <v>45</v>
      </c>
      <c r="H2485" s="29">
        <v>0</v>
      </c>
      <c r="I2485" s="29">
        <v>0</v>
      </c>
      <c r="J2485" s="29">
        <v>0</v>
      </c>
      <c r="K2485" s="29">
        <v>0</v>
      </c>
      <c r="L2485" s="29">
        <v>0</v>
      </c>
      <c r="M2485" s="29">
        <v>100000</v>
      </c>
      <c r="N2485" s="29">
        <v>100000</v>
      </c>
      <c r="O2485" s="29">
        <v>100000</v>
      </c>
      <c r="P2485" s="29">
        <v>100000</v>
      </c>
      <c r="Q2485" s="29">
        <v>100000</v>
      </c>
      <c r="R2485" s="29">
        <v>100000</v>
      </c>
      <c r="S2485" s="29">
        <v>0</v>
      </c>
      <c r="T2485" s="29">
        <v>0</v>
      </c>
      <c r="U2485" s="29">
        <v>0</v>
      </c>
    </row>
    <row r="2486" spans="1:21" ht="15" thickBot="1" x14ac:dyDescent="0.25">
      <c r="A2486" s="1" t="s">
        <v>47</v>
      </c>
    </row>
    <row r="2487" spans="1:21" ht="15" thickTop="1" x14ac:dyDescent="0.2">
      <c r="A2487" s="1" t="s">
        <v>47</v>
      </c>
      <c r="B2487" s="1">
        <v>14049360</v>
      </c>
      <c r="C2487" s="31"/>
      <c r="D2487" s="31"/>
      <c r="E2487" s="31"/>
      <c r="F2487" s="32" t="s">
        <v>535</v>
      </c>
      <c r="G2487" s="32"/>
      <c r="H2487" s="33">
        <f>SUM(H2485:H2486)</f>
        <v>0</v>
      </c>
      <c r="I2487" s="33">
        <f t="shared" ref="I2487:S2487" si="557">SUM(I2485:I2486)</f>
        <v>0</v>
      </c>
      <c r="J2487" s="33">
        <f t="shared" si="557"/>
        <v>0</v>
      </c>
      <c r="K2487" s="33">
        <f t="shared" si="557"/>
        <v>0</v>
      </c>
      <c r="L2487" s="33">
        <f t="shared" si="557"/>
        <v>0</v>
      </c>
      <c r="M2487" s="33">
        <f t="shared" si="557"/>
        <v>100000</v>
      </c>
      <c r="N2487" s="33">
        <f t="shared" si="557"/>
        <v>100000</v>
      </c>
      <c r="O2487" s="33">
        <f t="shared" si="557"/>
        <v>100000</v>
      </c>
      <c r="P2487" s="33">
        <f t="shared" si="557"/>
        <v>100000</v>
      </c>
      <c r="Q2487" s="33">
        <f t="shared" si="557"/>
        <v>100000</v>
      </c>
      <c r="R2487" s="33">
        <f t="shared" si="557"/>
        <v>100000</v>
      </c>
      <c r="S2487" s="33">
        <f t="shared" si="557"/>
        <v>0</v>
      </c>
      <c r="T2487" s="33">
        <f t="shared" ref="T2487" si="558">SUM(T2485:T2486)</f>
        <v>0</v>
      </c>
      <c r="U2487" s="33">
        <f t="shared" ref="U2487" si="559">SUM(U2485:U2486)</f>
        <v>0</v>
      </c>
    </row>
    <row r="2489" spans="1:21" x14ac:dyDescent="0.2">
      <c r="A2489" s="1" t="s">
        <v>47</v>
      </c>
      <c r="F2489" s="28" t="s">
        <v>536</v>
      </c>
    </row>
    <row r="2490" spans="1:21" x14ac:dyDescent="0.2">
      <c r="A2490" s="1">
        <v>404</v>
      </c>
      <c r="B2490" s="1">
        <v>14049370</v>
      </c>
      <c r="C2490" s="1">
        <v>56694</v>
      </c>
      <c r="D2490" s="1">
        <v>560</v>
      </c>
      <c r="F2490" s="25">
        <v>56694</v>
      </c>
      <c r="G2490" s="25" t="s">
        <v>45</v>
      </c>
      <c r="H2490" s="29">
        <v>0</v>
      </c>
      <c r="I2490" s="29">
        <v>0</v>
      </c>
      <c r="J2490" s="29">
        <v>0</v>
      </c>
      <c r="K2490" s="29">
        <v>0</v>
      </c>
      <c r="L2490" s="29">
        <v>0</v>
      </c>
      <c r="M2490" s="29">
        <v>0</v>
      </c>
      <c r="N2490" s="29">
        <v>0</v>
      </c>
      <c r="O2490" s="29">
        <v>0</v>
      </c>
      <c r="P2490" s="29">
        <v>0</v>
      </c>
      <c r="Q2490" s="29">
        <v>0</v>
      </c>
      <c r="R2490" s="29">
        <v>75000</v>
      </c>
      <c r="S2490" s="29">
        <v>75000</v>
      </c>
      <c r="T2490" s="29">
        <v>75000</v>
      </c>
      <c r="U2490" s="29">
        <v>75000</v>
      </c>
    </row>
    <row r="2491" spans="1:21" ht="15" thickBot="1" x14ac:dyDescent="0.25">
      <c r="A2491" s="1" t="s">
        <v>47</v>
      </c>
    </row>
    <row r="2492" spans="1:21" ht="15" thickTop="1" x14ac:dyDescent="0.2">
      <c r="A2492" s="1" t="s">
        <v>47</v>
      </c>
      <c r="B2492" s="1">
        <v>14049370</v>
      </c>
      <c r="C2492" s="31"/>
      <c r="D2492" s="31"/>
      <c r="E2492" s="31"/>
      <c r="F2492" s="32" t="s">
        <v>537</v>
      </c>
      <c r="G2492" s="32"/>
      <c r="H2492" s="33">
        <f>SUM(H2490:H2491)</f>
        <v>0</v>
      </c>
      <c r="I2492" s="33">
        <f t="shared" ref="I2492:S2492" si="560">SUM(I2490:I2491)</f>
        <v>0</v>
      </c>
      <c r="J2492" s="33">
        <f t="shared" si="560"/>
        <v>0</v>
      </c>
      <c r="K2492" s="33">
        <f t="shared" si="560"/>
        <v>0</v>
      </c>
      <c r="L2492" s="33">
        <f t="shared" si="560"/>
        <v>0</v>
      </c>
      <c r="M2492" s="33">
        <f t="shared" si="560"/>
        <v>0</v>
      </c>
      <c r="N2492" s="33">
        <f t="shared" si="560"/>
        <v>0</v>
      </c>
      <c r="O2492" s="33">
        <f t="shared" si="560"/>
        <v>0</v>
      </c>
      <c r="P2492" s="33">
        <f t="shared" si="560"/>
        <v>0</v>
      </c>
      <c r="Q2492" s="33">
        <f t="shared" si="560"/>
        <v>0</v>
      </c>
      <c r="R2492" s="33">
        <f t="shared" si="560"/>
        <v>75000</v>
      </c>
      <c r="S2492" s="33">
        <f t="shared" si="560"/>
        <v>75000</v>
      </c>
      <c r="T2492" s="33">
        <f t="shared" ref="T2492" si="561">SUM(T2490:T2491)</f>
        <v>75000</v>
      </c>
      <c r="U2492" s="33">
        <f t="shared" ref="U2492" si="562">SUM(U2490:U2491)</f>
        <v>75000</v>
      </c>
    </row>
    <row r="2494" spans="1:21" x14ac:dyDescent="0.2">
      <c r="A2494" s="1" t="s">
        <v>47</v>
      </c>
      <c r="F2494" s="28" t="s">
        <v>538</v>
      </c>
    </row>
    <row r="2495" spans="1:21" x14ac:dyDescent="0.2">
      <c r="A2495" s="1">
        <v>404</v>
      </c>
      <c r="B2495" s="1">
        <v>14049380</v>
      </c>
      <c r="C2495" s="1">
        <v>56655</v>
      </c>
      <c r="D2495" s="1">
        <v>560</v>
      </c>
      <c r="F2495" s="25">
        <v>56694</v>
      </c>
      <c r="G2495" s="25" t="s">
        <v>40</v>
      </c>
      <c r="H2495" s="29">
        <v>0</v>
      </c>
      <c r="I2495" s="29">
        <v>0</v>
      </c>
      <c r="J2495" s="29">
        <v>0</v>
      </c>
      <c r="K2495" s="29">
        <v>0</v>
      </c>
      <c r="L2495" s="29">
        <v>0</v>
      </c>
      <c r="M2495" s="29">
        <v>0</v>
      </c>
      <c r="N2495" s="29">
        <v>0</v>
      </c>
      <c r="O2495" s="29">
        <v>0</v>
      </c>
      <c r="P2495" s="29">
        <v>0</v>
      </c>
      <c r="Q2495" s="29">
        <v>100000</v>
      </c>
      <c r="R2495" s="29">
        <v>92000</v>
      </c>
      <c r="S2495" s="29">
        <v>92000</v>
      </c>
      <c r="T2495" s="29">
        <v>92000</v>
      </c>
      <c r="U2495" s="29">
        <v>92000</v>
      </c>
    </row>
    <row r="2496" spans="1:21" ht="15" thickBot="1" x14ac:dyDescent="0.25">
      <c r="A2496" s="1" t="s">
        <v>47</v>
      </c>
    </row>
    <row r="2497" spans="1:21" ht="15" thickTop="1" x14ac:dyDescent="0.2">
      <c r="A2497" s="1" t="s">
        <v>47</v>
      </c>
      <c r="B2497" s="1">
        <v>14049380</v>
      </c>
      <c r="C2497" s="31"/>
      <c r="D2497" s="31"/>
      <c r="E2497" s="31"/>
      <c r="F2497" s="32" t="s">
        <v>539</v>
      </c>
      <c r="G2497" s="32"/>
      <c r="H2497" s="33">
        <f>SUM(H2495:H2496)</f>
        <v>0</v>
      </c>
      <c r="I2497" s="33">
        <f t="shared" ref="I2497:S2497" si="563">SUM(I2495:I2496)</f>
        <v>0</v>
      </c>
      <c r="J2497" s="33">
        <f t="shared" si="563"/>
        <v>0</v>
      </c>
      <c r="K2497" s="33">
        <f t="shared" si="563"/>
        <v>0</v>
      </c>
      <c r="L2497" s="33">
        <f t="shared" si="563"/>
        <v>0</v>
      </c>
      <c r="M2497" s="33">
        <f t="shared" si="563"/>
        <v>0</v>
      </c>
      <c r="N2497" s="33">
        <f t="shared" si="563"/>
        <v>0</v>
      </c>
      <c r="O2497" s="33">
        <f t="shared" si="563"/>
        <v>0</v>
      </c>
      <c r="P2497" s="33">
        <f t="shared" si="563"/>
        <v>0</v>
      </c>
      <c r="Q2497" s="33">
        <f t="shared" si="563"/>
        <v>100000</v>
      </c>
      <c r="R2497" s="33">
        <f t="shared" si="563"/>
        <v>92000</v>
      </c>
      <c r="S2497" s="33">
        <f t="shared" si="563"/>
        <v>92000</v>
      </c>
      <c r="T2497" s="33">
        <f t="shared" ref="T2497" si="564">SUM(T2495:T2496)</f>
        <v>92000</v>
      </c>
      <c r="U2497" s="33">
        <f t="shared" ref="U2497" si="565">SUM(U2495:U2496)</f>
        <v>92000</v>
      </c>
    </row>
    <row r="2499" spans="1:21" x14ac:dyDescent="0.2">
      <c r="E2499" s="27" t="s">
        <v>521</v>
      </c>
    </row>
    <row r="2500" spans="1:21" x14ac:dyDescent="0.2">
      <c r="A2500" s="1" t="s">
        <v>47</v>
      </c>
      <c r="F2500" s="28" t="s">
        <v>540</v>
      </c>
    </row>
    <row r="2501" spans="1:21" x14ac:dyDescent="0.2">
      <c r="A2501" s="1">
        <v>404</v>
      </c>
      <c r="B2501" s="1">
        <v>14049390</v>
      </c>
      <c r="C2501" s="1">
        <v>56694</v>
      </c>
      <c r="D2501" s="1">
        <v>560</v>
      </c>
      <c r="F2501" s="25">
        <v>56694</v>
      </c>
      <c r="G2501" s="25" t="s">
        <v>45</v>
      </c>
      <c r="H2501" s="29">
        <v>0</v>
      </c>
      <c r="I2501" s="29">
        <v>0</v>
      </c>
      <c r="J2501" s="29">
        <v>0</v>
      </c>
      <c r="K2501" s="29">
        <v>0</v>
      </c>
      <c r="L2501" s="29">
        <v>0</v>
      </c>
      <c r="M2501" s="29">
        <v>0</v>
      </c>
      <c r="N2501" s="29">
        <v>0</v>
      </c>
      <c r="O2501" s="29">
        <v>0</v>
      </c>
      <c r="P2501" s="29">
        <v>0</v>
      </c>
      <c r="Q2501" s="29">
        <v>50000</v>
      </c>
      <c r="R2501" s="29">
        <v>150000</v>
      </c>
      <c r="S2501" s="29">
        <v>150000</v>
      </c>
      <c r="T2501" s="29">
        <v>150000</v>
      </c>
      <c r="U2501" s="29">
        <v>150000</v>
      </c>
    </row>
    <row r="2502" spans="1:21" ht="15" thickBot="1" x14ac:dyDescent="0.25">
      <c r="A2502" s="1" t="s">
        <v>47</v>
      </c>
    </row>
    <row r="2503" spans="1:21" ht="15" thickTop="1" x14ac:dyDescent="0.2">
      <c r="A2503" s="1" t="s">
        <v>47</v>
      </c>
      <c r="B2503" s="1">
        <v>14049390</v>
      </c>
      <c r="C2503" s="31"/>
      <c r="D2503" s="31"/>
      <c r="E2503" s="31"/>
      <c r="F2503" s="32" t="s">
        <v>541</v>
      </c>
      <c r="G2503" s="32"/>
      <c r="H2503" s="33">
        <f>SUM(H2501:H2502)</f>
        <v>0</v>
      </c>
      <c r="I2503" s="33">
        <f t="shared" ref="I2503:S2503" si="566">SUM(I2501:I2502)</f>
        <v>0</v>
      </c>
      <c r="J2503" s="33">
        <f t="shared" si="566"/>
        <v>0</v>
      </c>
      <c r="K2503" s="33">
        <f t="shared" si="566"/>
        <v>0</v>
      </c>
      <c r="L2503" s="33">
        <f t="shared" si="566"/>
        <v>0</v>
      </c>
      <c r="M2503" s="33">
        <f t="shared" si="566"/>
        <v>0</v>
      </c>
      <c r="N2503" s="33">
        <f t="shared" si="566"/>
        <v>0</v>
      </c>
      <c r="O2503" s="33">
        <f t="shared" si="566"/>
        <v>0</v>
      </c>
      <c r="P2503" s="33">
        <f t="shared" si="566"/>
        <v>0</v>
      </c>
      <c r="Q2503" s="33">
        <f t="shared" si="566"/>
        <v>50000</v>
      </c>
      <c r="R2503" s="33">
        <f t="shared" si="566"/>
        <v>150000</v>
      </c>
      <c r="S2503" s="33">
        <f t="shared" si="566"/>
        <v>150000</v>
      </c>
      <c r="T2503" s="33">
        <f t="shared" ref="T2503" si="567">SUM(T2501:T2502)</f>
        <v>150000</v>
      </c>
      <c r="U2503" s="33">
        <f t="shared" ref="U2503" si="568">SUM(U2501:U2502)</f>
        <v>150000</v>
      </c>
    </row>
    <row r="2505" spans="1:21" x14ac:dyDescent="0.2">
      <c r="A2505" s="1" t="s">
        <v>47</v>
      </c>
      <c r="F2505" s="28" t="s">
        <v>542</v>
      </c>
    </row>
    <row r="2506" spans="1:21" x14ac:dyDescent="0.2">
      <c r="A2506" s="1">
        <v>404</v>
      </c>
      <c r="B2506" s="1">
        <v>14049400</v>
      </c>
      <c r="C2506" s="1">
        <v>56694</v>
      </c>
      <c r="D2506" s="1">
        <v>560</v>
      </c>
      <c r="F2506" s="25">
        <v>56694</v>
      </c>
      <c r="G2506" s="25" t="s">
        <v>45</v>
      </c>
      <c r="H2506" s="29">
        <v>0</v>
      </c>
      <c r="I2506" s="29">
        <v>0</v>
      </c>
      <c r="J2506" s="29">
        <v>0</v>
      </c>
      <c r="K2506" s="29">
        <v>0</v>
      </c>
      <c r="L2506" s="29">
        <v>0</v>
      </c>
      <c r="M2506" s="29">
        <v>0</v>
      </c>
      <c r="N2506" s="29">
        <v>0</v>
      </c>
      <c r="O2506" s="29">
        <v>0</v>
      </c>
      <c r="P2506" s="29">
        <v>0</v>
      </c>
      <c r="Q2506" s="29">
        <v>25000</v>
      </c>
      <c r="R2506" s="29">
        <v>25000</v>
      </c>
      <c r="S2506" s="29">
        <v>25000</v>
      </c>
      <c r="T2506" s="29">
        <v>25000</v>
      </c>
      <c r="U2506" s="29">
        <v>25000</v>
      </c>
    </row>
    <row r="2507" spans="1:21" ht="15" thickBot="1" x14ac:dyDescent="0.25">
      <c r="A2507" s="1" t="s">
        <v>47</v>
      </c>
    </row>
    <row r="2508" spans="1:21" ht="15" thickTop="1" x14ac:dyDescent="0.2">
      <c r="A2508" s="1" t="s">
        <v>47</v>
      </c>
      <c r="B2508" s="1">
        <v>14049400</v>
      </c>
      <c r="C2508" s="31"/>
      <c r="D2508" s="31"/>
      <c r="E2508" s="31"/>
      <c r="F2508" s="32" t="s">
        <v>543</v>
      </c>
      <c r="G2508" s="32"/>
      <c r="H2508" s="33">
        <f>SUM(H2506:H2507)</f>
        <v>0</v>
      </c>
      <c r="I2508" s="33">
        <f t="shared" ref="I2508:S2508" si="569">SUM(I2506:I2507)</f>
        <v>0</v>
      </c>
      <c r="J2508" s="33">
        <f t="shared" si="569"/>
        <v>0</v>
      </c>
      <c r="K2508" s="33">
        <f t="shared" si="569"/>
        <v>0</v>
      </c>
      <c r="L2508" s="33">
        <f t="shared" si="569"/>
        <v>0</v>
      </c>
      <c r="M2508" s="33">
        <f t="shared" si="569"/>
        <v>0</v>
      </c>
      <c r="N2508" s="33">
        <f t="shared" si="569"/>
        <v>0</v>
      </c>
      <c r="O2508" s="33">
        <f t="shared" si="569"/>
        <v>0</v>
      </c>
      <c r="P2508" s="33">
        <f t="shared" si="569"/>
        <v>0</v>
      </c>
      <c r="Q2508" s="33">
        <f t="shared" si="569"/>
        <v>25000</v>
      </c>
      <c r="R2508" s="33">
        <f t="shared" si="569"/>
        <v>25000</v>
      </c>
      <c r="S2508" s="33">
        <f t="shared" si="569"/>
        <v>25000</v>
      </c>
      <c r="T2508" s="33">
        <f t="shared" ref="T2508" si="570">SUM(T2506:T2507)</f>
        <v>25000</v>
      </c>
      <c r="U2508" s="33">
        <f t="shared" ref="U2508" si="571">SUM(U2506:U2507)</f>
        <v>25000</v>
      </c>
    </row>
    <row r="2510" spans="1:21" x14ac:dyDescent="0.2">
      <c r="A2510" s="1" t="s">
        <v>47</v>
      </c>
      <c r="F2510" s="28" t="s">
        <v>544</v>
      </c>
    </row>
    <row r="2511" spans="1:21" x14ac:dyDescent="0.2">
      <c r="A2511" s="1">
        <v>404</v>
      </c>
      <c r="B2511" s="1">
        <v>14049410</v>
      </c>
      <c r="C2511" s="1">
        <v>56694</v>
      </c>
      <c r="D2511" s="1">
        <v>560</v>
      </c>
      <c r="F2511" s="25">
        <v>56694</v>
      </c>
      <c r="G2511" s="25" t="s">
        <v>45</v>
      </c>
      <c r="H2511" s="29">
        <v>0</v>
      </c>
      <c r="I2511" s="29">
        <v>0</v>
      </c>
      <c r="J2511" s="29">
        <v>0</v>
      </c>
      <c r="K2511" s="29">
        <v>0</v>
      </c>
      <c r="L2511" s="29">
        <v>0</v>
      </c>
      <c r="M2511" s="29">
        <v>0</v>
      </c>
      <c r="N2511" s="29">
        <v>0</v>
      </c>
      <c r="O2511" s="29">
        <v>0</v>
      </c>
      <c r="P2511" s="29">
        <v>0</v>
      </c>
      <c r="Q2511" s="29">
        <v>25000</v>
      </c>
      <c r="R2511" s="29">
        <v>25000</v>
      </c>
      <c r="S2511" s="29">
        <v>25000</v>
      </c>
      <c r="T2511" s="29">
        <v>25000</v>
      </c>
      <c r="U2511" s="29">
        <v>25000</v>
      </c>
    </row>
    <row r="2512" spans="1:21" ht="15" thickBot="1" x14ac:dyDescent="0.25">
      <c r="A2512" s="1" t="s">
        <v>47</v>
      </c>
    </row>
    <row r="2513" spans="1:21" ht="15" thickTop="1" x14ac:dyDescent="0.2">
      <c r="A2513" s="1" t="s">
        <v>47</v>
      </c>
      <c r="B2513" s="1">
        <v>14049410</v>
      </c>
      <c r="C2513" s="31"/>
      <c r="D2513" s="31"/>
      <c r="E2513" s="31"/>
      <c r="F2513" s="32" t="s">
        <v>545</v>
      </c>
      <c r="G2513" s="32"/>
      <c r="H2513" s="33">
        <f>SUM(H2511:H2512)</f>
        <v>0</v>
      </c>
      <c r="I2513" s="33">
        <f t="shared" ref="I2513:S2513" si="572">SUM(I2511:I2512)</f>
        <v>0</v>
      </c>
      <c r="J2513" s="33">
        <f t="shared" si="572"/>
        <v>0</v>
      </c>
      <c r="K2513" s="33">
        <f t="shared" si="572"/>
        <v>0</v>
      </c>
      <c r="L2513" s="33">
        <f t="shared" si="572"/>
        <v>0</v>
      </c>
      <c r="M2513" s="33">
        <f t="shared" si="572"/>
        <v>0</v>
      </c>
      <c r="N2513" s="33">
        <f t="shared" si="572"/>
        <v>0</v>
      </c>
      <c r="O2513" s="33">
        <f t="shared" si="572"/>
        <v>0</v>
      </c>
      <c r="P2513" s="33">
        <f t="shared" si="572"/>
        <v>0</v>
      </c>
      <c r="Q2513" s="33">
        <f t="shared" si="572"/>
        <v>25000</v>
      </c>
      <c r="R2513" s="33">
        <f t="shared" si="572"/>
        <v>25000</v>
      </c>
      <c r="S2513" s="33">
        <f t="shared" si="572"/>
        <v>25000</v>
      </c>
      <c r="T2513" s="33">
        <f t="shared" ref="T2513" si="573">SUM(T2511:T2512)</f>
        <v>25000</v>
      </c>
      <c r="U2513" s="33">
        <f t="shared" ref="U2513" si="574">SUM(U2511:U2512)</f>
        <v>25000</v>
      </c>
    </row>
    <row r="2515" spans="1:21" x14ac:dyDescent="0.2">
      <c r="A2515" s="1" t="s">
        <v>47</v>
      </c>
      <c r="F2515" s="28" t="s">
        <v>546</v>
      </c>
    </row>
    <row r="2516" spans="1:21" x14ac:dyDescent="0.2">
      <c r="A2516" s="1">
        <v>404</v>
      </c>
      <c r="B2516" s="1">
        <v>14049430</v>
      </c>
      <c r="C2516" s="1">
        <v>56694</v>
      </c>
      <c r="D2516" s="1">
        <v>560</v>
      </c>
      <c r="F2516" s="25">
        <v>56655</v>
      </c>
      <c r="G2516" s="25" t="s">
        <v>45</v>
      </c>
      <c r="H2516" s="29">
        <v>0</v>
      </c>
      <c r="I2516" s="29">
        <v>0</v>
      </c>
      <c r="J2516" s="29">
        <v>0</v>
      </c>
      <c r="K2516" s="29">
        <v>0</v>
      </c>
      <c r="L2516" s="29">
        <v>0</v>
      </c>
      <c r="M2516" s="29">
        <v>0</v>
      </c>
      <c r="N2516" s="29">
        <v>0</v>
      </c>
      <c r="O2516" s="29">
        <v>0</v>
      </c>
      <c r="P2516" s="29">
        <v>0</v>
      </c>
      <c r="Q2516" s="29">
        <v>0</v>
      </c>
      <c r="R2516" s="29">
        <v>100000</v>
      </c>
      <c r="S2516" s="29">
        <v>150000</v>
      </c>
      <c r="T2516" s="29">
        <v>150000</v>
      </c>
      <c r="U2516" s="29">
        <v>150000</v>
      </c>
    </row>
    <row r="2517" spans="1:21" ht="15" thickBot="1" x14ac:dyDescent="0.25">
      <c r="A2517" s="1" t="s">
        <v>47</v>
      </c>
    </row>
    <row r="2518" spans="1:21" ht="15" thickTop="1" x14ac:dyDescent="0.2">
      <c r="A2518" s="1" t="s">
        <v>47</v>
      </c>
      <c r="B2518" s="1">
        <v>14049430</v>
      </c>
      <c r="C2518" s="31"/>
      <c r="D2518" s="31"/>
      <c r="E2518" s="31"/>
      <c r="F2518" s="32" t="s">
        <v>547</v>
      </c>
      <c r="G2518" s="32"/>
      <c r="H2518" s="33">
        <f>SUM(H2516:H2517)</f>
        <v>0</v>
      </c>
      <c r="I2518" s="33">
        <f t="shared" ref="I2518:S2518" si="575">SUM(I2516:I2517)</f>
        <v>0</v>
      </c>
      <c r="J2518" s="33">
        <f t="shared" si="575"/>
        <v>0</v>
      </c>
      <c r="K2518" s="33">
        <f t="shared" si="575"/>
        <v>0</v>
      </c>
      <c r="L2518" s="33">
        <f t="shared" si="575"/>
        <v>0</v>
      </c>
      <c r="M2518" s="33">
        <f t="shared" si="575"/>
        <v>0</v>
      </c>
      <c r="N2518" s="33">
        <f t="shared" si="575"/>
        <v>0</v>
      </c>
      <c r="O2518" s="33">
        <f t="shared" si="575"/>
        <v>0</v>
      </c>
      <c r="P2518" s="33">
        <f t="shared" si="575"/>
        <v>0</v>
      </c>
      <c r="Q2518" s="33">
        <f t="shared" si="575"/>
        <v>0</v>
      </c>
      <c r="R2518" s="33">
        <f t="shared" si="575"/>
        <v>100000</v>
      </c>
      <c r="S2518" s="33">
        <f t="shared" si="575"/>
        <v>150000</v>
      </c>
      <c r="T2518" s="33">
        <f t="shared" ref="T2518" si="576">SUM(T2516:T2517)</f>
        <v>150000</v>
      </c>
      <c r="U2518" s="33">
        <f t="shared" ref="U2518" si="577">SUM(U2516:U2517)</f>
        <v>150000</v>
      </c>
    </row>
    <row r="2520" spans="1:21" x14ac:dyDescent="0.2">
      <c r="A2520" s="1" t="s">
        <v>47</v>
      </c>
      <c r="F2520" s="28" t="s">
        <v>548</v>
      </c>
    </row>
    <row r="2521" spans="1:21" x14ac:dyDescent="0.2">
      <c r="A2521" s="1">
        <v>404</v>
      </c>
      <c r="B2521" s="1">
        <v>14049440</v>
      </c>
      <c r="C2521" s="1">
        <v>56694</v>
      </c>
      <c r="D2521" s="1">
        <v>560</v>
      </c>
      <c r="F2521" s="25">
        <v>56694</v>
      </c>
      <c r="G2521" s="25" t="s">
        <v>45</v>
      </c>
      <c r="H2521" s="29">
        <v>0</v>
      </c>
      <c r="I2521" s="29">
        <v>0</v>
      </c>
      <c r="J2521" s="29">
        <v>0</v>
      </c>
      <c r="K2521" s="29">
        <v>0</v>
      </c>
      <c r="L2521" s="29">
        <v>0</v>
      </c>
      <c r="M2521" s="29">
        <v>0</v>
      </c>
      <c r="N2521" s="29">
        <v>0</v>
      </c>
      <c r="O2521" s="29">
        <v>0</v>
      </c>
      <c r="P2521" s="29">
        <v>0</v>
      </c>
      <c r="Q2521" s="29">
        <v>0</v>
      </c>
      <c r="R2521" s="29">
        <v>92799</v>
      </c>
      <c r="S2521" s="29">
        <v>100000</v>
      </c>
      <c r="T2521" s="29">
        <v>100000</v>
      </c>
      <c r="U2521" s="29">
        <v>100000</v>
      </c>
    </row>
    <row r="2522" spans="1:21" ht="15" thickBot="1" x14ac:dyDescent="0.25">
      <c r="A2522" s="1" t="s">
        <v>47</v>
      </c>
    </row>
    <row r="2523" spans="1:21" ht="15" thickTop="1" x14ac:dyDescent="0.2">
      <c r="A2523" s="1" t="s">
        <v>47</v>
      </c>
      <c r="B2523" s="1">
        <v>14049440</v>
      </c>
      <c r="C2523" s="31"/>
      <c r="D2523" s="31"/>
      <c r="E2523" s="31"/>
      <c r="F2523" s="32" t="s">
        <v>549</v>
      </c>
      <c r="G2523" s="32"/>
      <c r="H2523" s="33">
        <f>SUM(H2521:H2522)</f>
        <v>0</v>
      </c>
      <c r="I2523" s="33">
        <f t="shared" ref="I2523:S2523" si="578">SUM(I2521:I2522)</f>
        <v>0</v>
      </c>
      <c r="J2523" s="33">
        <f t="shared" si="578"/>
        <v>0</v>
      </c>
      <c r="K2523" s="33">
        <f t="shared" si="578"/>
        <v>0</v>
      </c>
      <c r="L2523" s="33">
        <f t="shared" si="578"/>
        <v>0</v>
      </c>
      <c r="M2523" s="33">
        <f t="shared" si="578"/>
        <v>0</v>
      </c>
      <c r="N2523" s="33">
        <f t="shared" si="578"/>
        <v>0</v>
      </c>
      <c r="O2523" s="33">
        <f t="shared" si="578"/>
        <v>0</v>
      </c>
      <c r="P2523" s="33">
        <f t="shared" si="578"/>
        <v>0</v>
      </c>
      <c r="Q2523" s="33">
        <f t="shared" si="578"/>
        <v>0</v>
      </c>
      <c r="R2523" s="33">
        <f t="shared" si="578"/>
        <v>92799</v>
      </c>
      <c r="S2523" s="33">
        <f t="shared" si="578"/>
        <v>100000</v>
      </c>
      <c r="T2523" s="33">
        <f t="shared" ref="T2523" si="579">SUM(T2521:T2522)</f>
        <v>100000</v>
      </c>
      <c r="U2523" s="33">
        <f t="shared" ref="U2523" si="580">SUM(U2521:U2522)</f>
        <v>100000</v>
      </c>
    </row>
    <row r="2525" spans="1:21" x14ac:dyDescent="0.2">
      <c r="A2525" s="1" t="s">
        <v>47</v>
      </c>
      <c r="F2525" s="28" t="s">
        <v>550</v>
      </c>
    </row>
    <row r="2526" spans="1:21" x14ac:dyDescent="0.2">
      <c r="A2526" s="1">
        <v>404</v>
      </c>
      <c r="B2526" s="1">
        <v>14049450</v>
      </c>
      <c r="C2526" s="1">
        <v>56694</v>
      </c>
      <c r="D2526" s="1">
        <v>560</v>
      </c>
      <c r="F2526" s="25">
        <v>56694</v>
      </c>
      <c r="G2526" s="25" t="s">
        <v>45</v>
      </c>
      <c r="H2526" s="29">
        <v>0</v>
      </c>
      <c r="I2526" s="29">
        <v>0</v>
      </c>
      <c r="J2526" s="29">
        <v>0</v>
      </c>
      <c r="K2526" s="29">
        <v>0</v>
      </c>
      <c r="L2526" s="29">
        <v>0</v>
      </c>
      <c r="M2526" s="29">
        <v>0</v>
      </c>
      <c r="N2526" s="29">
        <v>0</v>
      </c>
      <c r="O2526" s="29">
        <v>0</v>
      </c>
      <c r="P2526" s="29">
        <v>0</v>
      </c>
      <c r="Q2526" s="29">
        <v>0</v>
      </c>
      <c r="R2526" s="29">
        <v>0</v>
      </c>
      <c r="S2526" s="29">
        <v>50000</v>
      </c>
      <c r="T2526" s="29">
        <v>50000</v>
      </c>
      <c r="U2526" s="29">
        <v>50000</v>
      </c>
    </row>
    <row r="2527" spans="1:21" ht="15" thickBot="1" x14ac:dyDescent="0.25">
      <c r="A2527" s="1" t="s">
        <v>47</v>
      </c>
    </row>
    <row r="2528" spans="1:21" ht="15" thickTop="1" x14ac:dyDescent="0.2">
      <c r="A2528" s="1" t="s">
        <v>47</v>
      </c>
      <c r="B2528" s="1">
        <v>14049450</v>
      </c>
      <c r="C2528" s="31"/>
      <c r="D2528" s="31"/>
      <c r="E2528" s="31"/>
      <c r="F2528" s="32" t="s">
        <v>551</v>
      </c>
      <c r="G2528" s="32"/>
      <c r="H2528" s="33">
        <f t="shared" ref="H2528:S2528" si="581">SUM(H2526:H2527)</f>
        <v>0</v>
      </c>
      <c r="I2528" s="33">
        <f t="shared" si="581"/>
        <v>0</v>
      </c>
      <c r="J2528" s="33">
        <f t="shared" si="581"/>
        <v>0</v>
      </c>
      <c r="K2528" s="33">
        <f t="shared" si="581"/>
        <v>0</v>
      </c>
      <c r="L2528" s="33">
        <f t="shared" si="581"/>
        <v>0</v>
      </c>
      <c r="M2528" s="33">
        <f t="shared" si="581"/>
        <v>0</v>
      </c>
      <c r="N2528" s="33">
        <f t="shared" si="581"/>
        <v>0</v>
      </c>
      <c r="O2528" s="33">
        <f t="shared" si="581"/>
        <v>0</v>
      </c>
      <c r="P2528" s="33">
        <f t="shared" si="581"/>
        <v>0</v>
      </c>
      <c r="Q2528" s="33">
        <f t="shared" si="581"/>
        <v>0</v>
      </c>
      <c r="R2528" s="33">
        <f t="shared" si="581"/>
        <v>0</v>
      </c>
      <c r="S2528" s="33">
        <f t="shared" si="581"/>
        <v>50000</v>
      </c>
      <c r="T2528" s="33">
        <f t="shared" ref="T2528" si="582">SUM(T2526:T2527)</f>
        <v>50000</v>
      </c>
      <c r="U2528" s="33">
        <f t="shared" ref="U2528" si="583">SUM(U2526:U2527)</f>
        <v>50000</v>
      </c>
    </row>
    <row r="2530" spans="1:21" x14ac:dyDescent="0.2">
      <c r="E2530" s="27" t="s">
        <v>521</v>
      </c>
    </row>
    <row r="2531" spans="1:21" x14ac:dyDescent="0.2">
      <c r="A2531" s="1" t="s">
        <v>47</v>
      </c>
      <c r="F2531" s="28" t="s">
        <v>552</v>
      </c>
    </row>
    <row r="2532" spans="1:21" x14ac:dyDescent="0.2">
      <c r="A2532" s="1">
        <v>404</v>
      </c>
      <c r="B2532" s="1">
        <v>14049460</v>
      </c>
      <c r="C2532" s="1">
        <v>56694</v>
      </c>
      <c r="D2532" s="1">
        <v>560</v>
      </c>
      <c r="F2532" s="25">
        <v>56694</v>
      </c>
      <c r="G2532" s="25" t="s">
        <v>45</v>
      </c>
      <c r="H2532" s="29">
        <v>0</v>
      </c>
      <c r="I2532" s="29">
        <v>0</v>
      </c>
      <c r="J2532" s="29">
        <v>0</v>
      </c>
      <c r="K2532" s="29">
        <v>0</v>
      </c>
      <c r="L2532" s="29">
        <v>0</v>
      </c>
      <c r="M2532" s="29">
        <v>0</v>
      </c>
      <c r="N2532" s="29">
        <v>0</v>
      </c>
      <c r="O2532" s="29">
        <v>0</v>
      </c>
      <c r="P2532" s="29">
        <v>0</v>
      </c>
      <c r="Q2532" s="29">
        <v>0</v>
      </c>
      <c r="R2532" s="29">
        <v>0</v>
      </c>
      <c r="S2532" s="29">
        <v>50000</v>
      </c>
      <c r="T2532" s="29">
        <v>50000</v>
      </c>
      <c r="U2532" s="29">
        <v>50000</v>
      </c>
    </row>
    <row r="2533" spans="1:21" ht="15" thickBot="1" x14ac:dyDescent="0.25">
      <c r="A2533" s="1" t="s">
        <v>47</v>
      </c>
    </row>
    <row r="2534" spans="1:21" ht="15" thickTop="1" x14ac:dyDescent="0.2">
      <c r="A2534" s="1" t="s">
        <v>47</v>
      </c>
      <c r="B2534" s="1">
        <v>14049460</v>
      </c>
      <c r="C2534" s="31"/>
      <c r="D2534" s="31"/>
      <c r="E2534" s="31"/>
      <c r="F2534" s="32" t="s">
        <v>553</v>
      </c>
      <c r="G2534" s="56"/>
      <c r="H2534" s="33">
        <f t="shared" ref="H2534:S2534" si="584">SUM(H2532:H2533)</f>
        <v>0</v>
      </c>
      <c r="I2534" s="33">
        <f t="shared" si="584"/>
        <v>0</v>
      </c>
      <c r="J2534" s="33">
        <f t="shared" si="584"/>
        <v>0</v>
      </c>
      <c r="K2534" s="33">
        <f t="shared" si="584"/>
        <v>0</v>
      </c>
      <c r="L2534" s="33">
        <f t="shared" si="584"/>
        <v>0</v>
      </c>
      <c r="M2534" s="33">
        <f t="shared" si="584"/>
        <v>0</v>
      </c>
      <c r="N2534" s="33">
        <f t="shared" si="584"/>
        <v>0</v>
      </c>
      <c r="O2534" s="33">
        <f t="shared" si="584"/>
        <v>0</v>
      </c>
      <c r="P2534" s="33">
        <f t="shared" si="584"/>
        <v>0</v>
      </c>
      <c r="Q2534" s="33">
        <f t="shared" si="584"/>
        <v>0</v>
      </c>
      <c r="R2534" s="33">
        <f t="shared" si="584"/>
        <v>0</v>
      </c>
      <c r="S2534" s="33">
        <f t="shared" si="584"/>
        <v>50000</v>
      </c>
      <c r="T2534" s="33">
        <f t="shared" ref="T2534" si="585">SUM(T2532:T2533)</f>
        <v>50000</v>
      </c>
      <c r="U2534" s="33">
        <f t="shared" ref="U2534" si="586">SUM(U2532:U2533)</f>
        <v>50000</v>
      </c>
    </row>
    <row r="2535" spans="1:21" x14ac:dyDescent="0.2">
      <c r="A2535" s="1" t="s">
        <v>47</v>
      </c>
    </row>
    <row r="2536" spans="1:21" x14ac:dyDescent="0.2">
      <c r="A2536" s="1" t="s">
        <v>47</v>
      </c>
      <c r="F2536" s="28" t="s">
        <v>554</v>
      </c>
    </row>
    <row r="2537" spans="1:21" x14ac:dyDescent="0.2">
      <c r="A2537" s="1">
        <v>404</v>
      </c>
      <c r="B2537" s="1">
        <v>14049470</v>
      </c>
      <c r="C2537" s="1">
        <v>56694</v>
      </c>
      <c r="D2537" s="1">
        <v>560</v>
      </c>
      <c r="F2537" s="25">
        <v>56694</v>
      </c>
      <c r="G2537" s="25" t="s">
        <v>45</v>
      </c>
      <c r="H2537" s="29">
        <v>0</v>
      </c>
      <c r="I2537" s="29">
        <v>0</v>
      </c>
      <c r="J2537" s="29">
        <v>0</v>
      </c>
      <c r="K2537" s="29">
        <v>0</v>
      </c>
      <c r="L2537" s="29">
        <v>0</v>
      </c>
      <c r="M2537" s="29">
        <v>0</v>
      </c>
      <c r="N2537" s="29">
        <v>0</v>
      </c>
      <c r="O2537" s="29">
        <v>0</v>
      </c>
      <c r="P2537" s="29">
        <v>0</v>
      </c>
      <c r="Q2537" s="29">
        <v>0</v>
      </c>
      <c r="R2537" s="29">
        <v>0</v>
      </c>
      <c r="S2537" s="29">
        <v>0</v>
      </c>
      <c r="T2537" s="29">
        <v>100000</v>
      </c>
      <c r="U2537" s="29">
        <v>100000</v>
      </c>
    </row>
    <row r="2538" spans="1:21" ht="15" thickBot="1" x14ac:dyDescent="0.25">
      <c r="A2538" s="1" t="s">
        <v>47</v>
      </c>
    </row>
    <row r="2539" spans="1:21" ht="15" thickTop="1" x14ac:dyDescent="0.2">
      <c r="A2539" s="1" t="s">
        <v>47</v>
      </c>
      <c r="B2539" s="1">
        <v>14049470</v>
      </c>
      <c r="C2539" s="31"/>
      <c r="D2539" s="31"/>
      <c r="E2539" s="31"/>
      <c r="F2539" s="32" t="s">
        <v>555</v>
      </c>
      <c r="G2539" s="56"/>
      <c r="H2539" s="33">
        <f t="shared" ref="H2539:S2539" si="587">SUM(H2537:H2538)</f>
        <v>0</v>
      </c>
      <c r="I2539" s="33">
        <f t="shared" si="587"/>
        <v>0</v>
      </c>
      <c r="J2539" s="33">
        <f t="shared" si="587"/>
        <v>0</v>
      </c>
      <c r="K2539" s="33">
        <f t="shared" si="587"/>
        <v>0</v>
      </c>
      <c r="L2539" s="33">
        <f t="shared" si="587"/>
        <v>0</v>
      </c>
      <c r="M2539" s="33">
        <f t="shared" si="587"/>
        <v>0</v>
      </c>
      <c r="N2539" s="33">
        <f t="shared" si="587"/>
        <v>0</v>
      </c>
      <c r="O2539" s="33">
        <f t="shared" si="587"/>
        <v>0</v>
      </c>
      <c r="P2539" s="33">
        <f t="shared" si="587"/>
        <v>0</v>
      </c>
      <c r="Q2539" s="33">
        <f t="shared" si="587"/>
        <v>0</v>
      </c>
      <c r="R2539" s="33">
        <f t="shared" si="587"/>
        <v>0</v>
      </c>
      <c r="S2539" s="33">
        <f t="shared" si="587"/>
        <v>0</v>
      </c>
      <c r="T2539" s="33">
        <f t="shared" ref="T2539" si="588">SUM(T2537:T2538)</f>
        <v>100000</v>
      </c>
      <c r="U2539" s="33">
        <f t="shared" ref="U2539" si="589">SUM(U2537:U2538)</f>
        <v>100000</v>
      </c>
    </row>
    <row r="2540" spans="1:21" x14ac:dyDescent="0.2">
      <c r="G2540" s="57"/>
    </row>
    <row r="2541" spans="1:21" x14ac:dyDescent="0.2">
      <c r="A2541" s="1" t="s">
        <v>47</v>
      </c>
      <c r="F2541" s="28" t="s">
        <v>556</v>
      </c>
    </row>
    <row r="2542" spans="1:21" x14ac:dyDescent="0.2">
      <c r="A2542" s="1">
        <v>404</v>
      </c>
      <c r="B2542" s="1">
        <v>14049480</v>
      </c>
      <c r="C2542" s="1">
        <v>56694</v>
      </c>
      <c r="D2542" s="1">
        <v>560</v>
      </c>
      <c r="F2542" s="25">
        <v>56694</v>
      </c>
      <c r="G2542" s="25" t="s">
        <v>45</v>
      </c>
      <c r="H2542" s="29">
        <v>0</v>
      </c>
      <c r="I2542" s="29">
        <v>0</v>
      </c>
      <c r="J2542" s="29">
        <v>0</v>
      </c>
      <c r="K2542" s="29">
        <v>0</v>
      </c>
      <c r="L2542" s="29">
        <v>0</v>
      </c>
      <c r="M2542" s="29">
        <v>0</v>
      </c>
      <c r="N2542" s="29">
        <v>0</v>
      </c>
      <c r="O2542" s="29">
        <v>0</v>
      </c>
      <c r="P2542" s="29">
        <v>0</v>
      </c>
      <c r="Q2542" s="29">
        <v>0</v>
      </c>
      <c r="R2542" s="29">
        <v>0</v>
      </c>
      <c r="S2542" s="29">
        <v>0</v>
      </c>
      <c r="T2542" s="29">
        <v>100000</v>
      </c>
      <c r="U2542" s="29">
        <v>100000</v>
      </c>
    </row>
    <row r="2543" spans="1:21" ht="15" thickBot="1" x14ac:dyDescent="0.25">
      <c r="A2543" s="1" t="s">
        <v>47</v>
      </c>
    </row>
    <row r="2544" spans="1:21" ht="15" thickTop="1" x14ac:dyDescent="0.2">
      <c r="A2544" s="1" t="s">
        <v>47</v>
      </c>
      <c r="B2544" s="1">
        <v>14049480</v>
      </c>
      <c r="C2544" s="31"/>
      <c r="D2544" s="31"/>
      <c r="E2544" s="31"/>
      <c r="F2544" s="32" t="s">
        <v>557</v>
      </c>
      <c r="G2544" s="56"/>
      <c r="H2544" s="33">
        <f t="shared" ref="H2544:S2544" si="590">SUM(H2542:H2543)</f>
        <v>0</v>
      </c>
      <c r="I2544" s="33">
        <f t="shared" si="590"/>
        <v>0</v>
      </c>
      <c r="J2544" s="33">
        <f t="shared" si="590"/>
        <v>0</v>
      </c>
      <c r="K2544" s="33">
        <f t="shared" si="590"/>
        <v>0</v>
      </c>
      <c r="L2544" s="33">
        <f t="shared" si="590"/>
        <v>0</v>
      </c>
      <c r="M2544" s="33">
        <f t="shared" si="590"/>
        <v>0</v>
      </c>
      <c r="N2544" s="33">
        <f t="shared" si="590"/>
        <v>0</v>
      </c>
      <c r="O2544" s="33">
        <f t="shared" si="590"/>
        <v>0</v>
      </c>
      <c r="P2544" s="33">
        <f t="shared" si="590"/>
        <v>0</v>
      </c>
      <c r="Q2544" s="33">
        <f t="shared" si="590"/>
        <v>0</v>
      </c>
      <c r="R2544" s="33">
        <f t="shared" si="590"/>
        <v>0</v>
      </c>
      <c r="S2544" s="33">
        <f t="shared" si="590"/>
        <v>0</v>
      </c>
      <c r="T2544" s="33">
        <f t="shared" ref="T2544" si="591">SUM(T2542:T2543)</f>
        <v>100000</v>
      </c>
      <c r="U2544" s="33">
        <f t="shared" ref="U2544" si="592">SUM(U2542:U2543)</f>
        <v>100000</v>
      </c>
    </row>
    <row r="2545" spans="1:21" x14ac:dyDescent="0.2">
      <c r="G2545" s="57"/>
    </row>
    <row r="2546" spans="1:21" x14ac:dyDescent="0.2">
      <c r="A2546" s="1" t="s">
        <v>47</v>
      </c>
      <c r="F2546" s="28" t="s">
        <v>558</v>
      </c>
    </row>
    <row r="2547" spans="1:21" x14ac:dyDescent="0.2">
      <c r="A2547" s="1">
        <v>404</v>
      </c>
      <c r="B2547" s="1">
        <v>14049490</v>
      </c>
      <c r="C2547" s="1">
        <v>56694</v>
      </c>
      <c r="D2547" s="1">
        <v>560</v>
      </c>
      <c r="F2547" s="25">
        <v>56694</v>
      </c>
      <c r="G2547" s="25" t="s">
        <v>45</v>
      </c>
      <c r="H2547" s="29">
        <v>0</v>
      </c>
      <c r="I2547" s="29">
        <v>0</v>
      </c>
      <c r="J2547" s="29">
        <v>0</v>
      </c>
      <c r="K2547" s="29">
        <v>0</v>
      </c>
      <c r="L2547" s="29">
        <v>0</v>
      </c>
      <c r="M2547" s="29">
        <v>0</v>
      </c>
      <c r="N2547" s="29">
        <v>0</v>
      </c>
      <c r="O2547" s="29">
        <v>0</v>
      </c>
      <c r="P2547" s="29">
        <v>0</v>
      </c>
      <c r="Q2547" s="29">
        <v>0</v>
      </c>
      <c r="R2547" s="29">
        <v>0</v>
      </c>
      <c r="S2547" s="29">
        <v>0</v>
      </c>
      <c r="T2547" s="29">
        <v>100000</v>
      </c>
      <c r="U2547" s="29">
        <v>100000</v>
      </c>
    </row>
    <row r="2548" spans="1:21" ht="15" thickBot="1" x14ac:dyDescent="0.25">
      <c r="A2548" s="1" t="s">
        <v>47</v>
      </c>
    </row>
    <row r="2549" spans="1:21" ht="15" thickTop="1" x14ac:dyDescent="0.2">
      <c r="A2549" s="1" t="s">
        <v>47</v>
      </c>
      <c r="B2549" s="1">
        <v>14049490</v>
      </c>
      <c r="C2549" s="31"/>
      <c r="D2549" s="31"/>
      <c r="E2549" s="31"/>
      <c r="F2549" s="32" t="s">
        <v>559</v>
      </c>
      <c r="G2549" s="56"/>
      <c r="H2549" s="33">
        <f t="shared" ref="H2549:S2549" si="593">SUM(H2547:H2548)</f>
        <v>0</v>
      </c>
      <c r="I2549" s="33">
        <f t="shared" si="593"/>
        <v>0</v>
      </c>
      <c r="J2549" s="33">
        <f t="shared" si="593"/>
        <v>0</v>
      </c>
      <c r="K2549" s="33">
        <f t="shared" si="593"/>
        <v>0</v>
      </c>
      <c r="L2549" s="33">
        <f t="shared" si="593"/>
        <v>0</v>
      </c>
      <c r="M2549" s="33">
        <f t="shared" si="593"/>
        <v>0</v>
      </c>
      <c r="N2549" s="33">
        <f t="shared" si="593"/>
        <v>0</v>
      </c>
      <c r="O2549" s="33">
        <f t="shared" si="593"/>
        <v>0</v>
      </c>
      <c r="P2549" s="33">
        <f t="shared" si="593"/>
        <v>0</v>
      </c>
      <c r="Q2549" s="33">
        <f t="shared" si="593"/>
        <v>0</v>
      </c>
      <c r="R2549" s="33">
        <f t="shared" si="593"/>
        <v>0</v>
      </c>
      <c r="S2549" s="33">
        <f t="shared" si="593"/>
        <v>0</v>
      </c>
      <c r="T2549" s="33">
        <f t="shared" ref="T2549" si="594">SUM(T2547:T2548)</f>
        <v>100000</v>
      </c>
      <c r="U2549" s="33">
        <f t="shared" ref="U2549" si="595">SUM(U2547:U2548)</f>
        <v>100000</v>
      </c>
    </row>
    <row r="2551" spans="1:21" x14ac:dyDescent="0.2">
      <c r="A2551" s="1" t="s">
        <v>47</v>
      </c>
      <c r="F2551" s="28" t="s">
        <v>560</v>
      </c>
    </row>
    <row r="2552" spans="1:21" x14ac:dyDescent="0.2">
      <c r="A2552" s="1">
        <v>404</v>
      </c>
      <c r="B2552" s="1">
        <v>14049500</v>
      </c>
      <c r="C2552" s="1">
        <v>56694</v>
      </c>
      <c r="D2552" s="1">
        <v>560</v>
      </c>
      <c r="F2552" s="25">
        <v>56694</v>
      </c>
      <c r="G2552" s="25" t="s">
        <v>45</v>
      </c>
      <c r="H2552" s="29">
        <v>0</v>
      </c>
      <c r="I2552" s="29">
        <v>0</v>
      </c>
      <c r="J2552" s="29">
        <v>0</v>
      </c>
      <c r="K2552" s="29">
        <v>0</v>
      </c>
      <c r="L2552" s="29">
        <v>0</v>
      </c>
      <c r="M2552" s="29">
        <v>0</v>
      </c>
      <c r="N2552" s="29">
        <v>0</v>
      </c>
      <c r="O2552" s="29">
        <v>0</v>
      </c>
      <c r="P2552" s="29">
        <v>0</v>
      </c>
      <c r="Q2552" s="29">
        <v>0</v>
      </c>
      <c r="R2552" s="29">
        <v>0</v>
      </c>
      <c r="S2552" s="29">
        <v>0</v>
      </c>
      <c r="T2552" s="29">
        <v>100000</v>
      </c>
      <c r="U2552" s="29">
        <v>100000</v>
      </c>
    </row>
    <row r="2553" spans="1:21" ht="15" thickBot="1" x14ac:dyDescent="0.25">
      <c r="A2553" s="1" t="s">
        <v>47</v>
      </c>
    </row>
    <row r="2554" spans="1:21" ht="15" thickTop="1" x14ac:dyDescent="0.2">
      <c r="A2554" s="1" t="s">
        <v>47</v>
      </c>
      <c r="B2554" s="1">
        <v>14049500</v>
      </c>
      <c r="C2554" s="31"/>
      <c r="D2554" s="31"/>
      <c r="E2554" s="31"/>
      <c r="F2554" s="32" t="s">
        <v>561</v>
      </c>
      <c r="G2554" s="56"/>
      <c r="H2554" s="33">
        <f t="shared" ref="H2554:S2554" si="596">SUM(H2552:H2553)</f>
        <v>0</v>
      </c>
      <c r="I2554" s="33">
        <f t="shared" si="596"/>
        <v>0</v>
      </c>
      <c r="J2554" s="33">
        <f t="shared" si="596"/>
        <v>0</v>
      </c>
      <c r="K2554" s="33">
        <f t="shared" si="596"/>
        <v>0</v>
      </c>
      <c r="L2554" s="33">
        <f t="shared" si="596"/>
        <v>0</v>
      </c>
      <c r="M2554" s="33">
        <f t="shared" si="596"/>
        <v>0</v>
      </c>
      <c r="N2554" s="33">
        <f t="shared" si="596"/>
        <v>0</v>
      </c>
      <c r="O2554" s="33">
        <f t="shared" si="596"/>
        <v>0</v>
      </c>
      <c r="P2554" s="33">
        <f t="shared" si="596"/>
        <v>0</v>
      </c>
      <c r="Q2554" s="33">
        <f t="shared" si="596"/>
        <v>0</v>
      </c>
      <c r="R2554" s="33">
        <f t="shared" si="596"/>
        <v>0</v>
      </c>
      <c r="S2554" s="33">
        <f t="shared" si="596"/>
        <v>0</v>
      </c>
      <c r="T2554" s="33">
        <f t="shared" ref="T2554" si="597">SUM(T2552:T2553)</f>
        <v>100000</v>
      </c>
      <c r="U2554" s="33">
        <f t="shared" ref="U2554" si="598">SUM(U2552:U2553)</f>
        <v>100000</v>
      </c>
    </row>
    <row r="2556" spans="1:21" x14ac:dyDescent="0.2">
      <c r="A2556" s="1" t="s">
        <v>47</v>
      </c>
      <c r="F2556" s="28" t="s">
        <v>562</v>
      </c>
    </row>
    <row r="2557" spans="1:21" x14ac:dyDescent="0.2">
      <c r="A2557" s="1">
        <v>404</v>
      </c>
      <c r="B2557" s="1">
        <v>14049510</v>
      </c>
      <c r="C2557" s="1">
        <v>56694</v>
      </c>
      <c r="D2557" s="1">
        <v>560</v>
      </c>
      <c r="F2557" s="25">
        <v>56694</v>
      </c>
      <c r="G2557" s="25" t="s">
        <v>45</v>
      </c>
      <c r="H2557" s="29">
        <v>0</v>
      </c>
      <c r="I2557" s="29">
        <v>0</v>
      </c>
      <c r="J2557" s="29">
        <v>0</v>
      </c>
      <c r="K2557" s="29">
        <v>0</v>
      </c>
      <c r="L2557" s="29">
        <v>0</v>
      </c>
      <c r="M2557" s="29">
        <v>0</v>
      </c>
      <c r="N2557" s="29">
        <v>0</v>
      </c>
      <c r="O2557" s="29">
        <v>0</v>
      </c>
      <c r="P2557" s="29">
        <v>0</v>
      </c>
      <c r="Q2557" s="29">
        <v>0</v>
      </c>
      <c r="R2557" s="29">
        <v>0</v>
      </c>
      <c r="S2557" s="29">
        <v>0</v>
      </c>
      <c r="T2557" s="29">
        <v>100000</v>
      </c>
      <c r="U2557" s="29">
        <v>100000</v>
      </c>
    </row>
    <row r="2558" spans="1:21" ht="15" thickBot="1" x14ac:dyDescent="0.25">
      <c r="A2558" s="1" t="s">
        <v>47</v>
      </c>
    </row>
    <row r="2559" spans="1:21" ht="15" thickTop="1" x14ac:dyDescent="0.2">
      <c r="A2559" s="1" t="s">
        <v>47</v>
      </c>
      <c r="B2559" s="1">
        <v>14049510</v>
      </c>
      <c r="C2559" s="31"/>
      <c r="D2559" s="31"/>
      <c r="E2559" s="31"/>
      <c r="F2559" s="32" t="s">
        <v>563</v>
      </c>
      <c r="G2559" s="56"/>
      <c r="H2559" s="33">
        <f t="shared" ref="H2559:S2559" si="599">SUM(H2557:H2558)</f>
        <v>0</v>
      </c>
      <c r="I2559" s="33">
        <f t="shared" si="599"/>
        <v>0</v>
      </c>
      <c r="J2559" s="33">
        <f t="shared" si="599"/>
        <v>0</v>
      </c>
      <c r="K2559" s="33">
        <f t="shared" si="599"/>
        <v>0</v>
      </c>
      <c r="L2559" s="33">
        <f t="shared" si="599"/>
        <v>0</v>
      </c>
      <c r="M2559" s="33">
        <f t="shared" si="599"/>
        <v>0</v>
      </c>
      <c r="N2559" s="33">
        <f t="shared" si="599"/>
        <v>0</v>
      </c>
      <c r="O2559" s="33">
        <f t="shared" si="599"/>
        <v>0</v>
      </c>
      <c r="P2559" s="33">
        <f t="shared" si="599"/>
        <v>0</v>
      </c>
      <c r="Q2559" s="33">
        <f t="shared" si="599"/>
        <v>0</v>
      </c>
      <c r="R2559" s="33">
        <f t="shared" si="599"/>
        <v>0</v>
      </c>
      <c r="S2559" s="33">
        <f t="shared" si="599"/>
        <v>0</v>
      </c>
      <c r="T2559" s="33">
        <f t="shared" ref="T2559" si="600">SUM(T2557:T2558)</f>
        <v>100000</v>
      </c>
      <c r="U2559" s="33">
        <f t="shared" ref="U2559" si="601">SUM(U2557:U2558)</f>
        <v>100000</v>
      </c>
    </row>
    <row r="2561" spans="1:21" x14ac:dyDescent="0.2">
      <c r="A2561" s="1" t="s">
        <v>47</v>
      </c>
      <c r="F2561" s="28" t="s">
        <v>564</v>
      </c>
    </row>
    <row r="2562" spans="1:21" x14ac:dyDescent="0.2">
      <c r="A2562" s="1">
        <v>404</v>
      </c>
      <c r="B2562" s="1">
        <v>14049520</v>
      </c>
      <c r="C2562" s="1">
        <v>56694</v>
      </c>
      <c r="D2562" s="1">
        <v>560</v>
      </c>
      <c r="F2562" s="25">
        <v>56694</v>
      </c>
      <c r="G2562" s="25" t="s">
        <v>45</v>
      </c>
      <c r="H2562" s="29">
        <v>0</v>
      </c>
      <c r="I2562" s="29">
        <v>0</v>
      </c>
      <c r="J2562" s="29">
        <v>0</v>
      </c>
      <c r="K2562" s="29">
        <v>0</v>
      </c>
      <c r="L2562" s="29">
        <v>0</v>
      </c>
      <c r="M2562" s="29">
        <v>0</v>
      </c>
      <c r="N2562" s="29">
        <v>0</v>
      </c>
      <c r="O2562" s="29">
        <v>0</v>
      </c>
      <c r="P2562" s="29">
        <v>0</v>
      </c>
      <c r="Q2562" s="29">
        <v>0</v>
      </c>
      <c r="R2562" s="29">
        <v>0</v>
      </c>
      <c r="S2562" s="29">
        <v>0</v>
      </c>
      <c r="T2562" s="29">
        <v>0</v>
      </c>
      <c r="U2562" s="29">
        <v>240000</v>
      </c>
    </row>
    <row r="2563" spans="1:21" ht="15" thickBot="1" x14ac:dyDescent="0.25">
      <c r="A2563" s="1" t="s">
        <v>47</v>
      </c>
    </row>
    <row r="2564" spans="1:21" ht="15" thickTop="1" x14ac:dyDescent="0.2">
      <c r="A2564" s="1" t="s">
        <v>47</v>
      </c>
      <c r="B2564" s="1">
        <v>14049520</v>
      </c>
      <c r="C2564" s="31"/>
      <c r="D2564" s="31"/>
      <c r="E2564" s="31"/>
      <c r="F2564" s="32" t="s">
        <v>563</v>
      </c>
      <c r="G2564" s="56"/>
      <c r="H2564" s="33">
        <f t="shared" ref="H2564:S2564" si="602">SUM(H2562:H2563)</f>
        <v>0</v>
      </c>
      <c r="I2564" s="33">
        <f t="shared" si="602"/>
        <v>0</v>
      </c>
      <c r="J2564" s="33">
        <f t="shared" si="602"/>
        <v>0</v>
      </c>
      <c r="K2564" s="33">
        <f t="shared" si="602"/>
        <v>0</v>
      </c>
      <c r="L2564" s="33">
        <f t="shared" si="602"/>
        <v>0</v>
      </c>
      <c r="M2564" s="33">
        <f t="shared" si="602"/>
        <v>0</v>
      </c>
      <c r="N2564" s="33">
        <f t="shared" si="602"/>
        <v>0</v>
      </c>
      <c r="O2564" s="33">
        <f t="shared" si="602"/>
        <v>0</v>
      </c>
      <c r="P2564" s="33">
        <f t="shared" si="602"/>
        <v>0</v>
      </c>
      <c r="Q2564" s="33">
        <f t="shared" si="602"/>
        <v>0</v>
      </c>
      <c r="R2564" s="33">
        <f t="shared" si="602"/>
        <v>0</v>
      </c>
      <c r="S2564" s="33">
        <f t="shared" si="602"/>
        <v>0</v>
      </c>
      <c r="T2564" s="33">
        <f t="shared" ref="T2564" si="603">SUM(T2562:T2563)</f>
        <v>0</v>
      </c>
      <c r="U2564" s="33">
        <f t="shared" ref="U2564" si="604">SUM(U2562:U2563)</f>
        <v>240000</v>
      </c>
    </row>
    <row r="2566" spans="1:21" x14ac:dyDescent="0.2">
      <c r="A2566" s="1" t="s">
        <v>565</v>
      </c>
    </row>
    <row r="2567" spans="1:21" x14ac:dyDescent="0.2">
      <c r="F2567" s="28" t="s">
        <v>51</v>
      </c>
    </row>
    <row r="2568" spans="1:21" x14ac:dyDescent="0.2">
      <c r="A2568" s="1" t="s">
        <v>47</v>
      </c>
      <c r="F2568" s="25">
        <v>500</v>
      </c>
      <c r="G2568" s="25" t="s">
        <v>53</v>
      </c>
      <c r="H2568" s="29">
        <f t="shared" ref="H2568:U2578" si="605">SUMIF($D$2455:$D$2567,$F2568,H$2455:H$2567)</f>
        <v>0</v>
      </c>
      <c r="I2568" s="29">
        <f t="shared" si="605"/>
        <v>0</v>
      </c>
      <c r="J2568" s="29">
        <f t="shared" si="605"/>
        <v>0</v>
      </c>
      <c r="K2568" s="29">
        <f t="shared" si="605"/>
        <v>0</v>
      </c>
      <c r="L2568" s="29">
        <f t="shared" si="605"/>
        <v>0</v>
      </c>
      <c r="M2568" s="29">
        <f t="shared" si="605"/>
        <v>0</v>
      </c>
      <c r="N2568" s="29">
        <f t="shared" si="605"/>
        <v>0</v>
      </c>
      <c r="O2568" s="29">
        <f t="shared" si="605"/>
        <v>0</v>
      </c>
      <c r="P2568" s="29">
        <f t="shared" si="605"/>
        <v>0</v>
      </c>
      <c r="Q2568" s="29">
        <f t="shared" si="605"/>
        <v>0</v>
      </c>
      <c r="R2568" s="29">
        <f t="shared" si="605"/>
        <v>0</v>
      </c>
      <c r="S2568" s="29">
        <f t="shared" si="605"/>
        <v>0</v>
      </c>
      <c r="T2568" s="29">
        <f t="shared" si="605"/>
        <v>0</v>
      </c>
      <c r="U2568" s="29">
        <f t="shared" si="605"/>
        <v>0</v>
      </c>
    </row>
    <row r="2569" spans="1:21" x14ac:dyDescent="0.2">
      <c r="A2569" s="1" t="s">
        <v>47</v>
      </c>
      <c r="F2569" s="25">
        <v>501</v>
      </c>
      <c r="G2569" s="25" t="s">
        <v>30</v>
      </c>
      <c r="H2569" s="29">
        <f t="shared" si="605"/>
        <v>0</v>
      </c>
      <c r="I2569" s="29">
        <f t="shared" si="605"/>
        <v>0</v>
      </c>
      <c r="J2569" s="29">
        <f t="shared" si="605"/>
        <v>0</v>
      </c>
      <c r="K2569" s="29">
        <f t="shared" si="605"/>
        <v>0</v>
      </c>
      <c r="L2569" s="29">
        <f t="shared" si="605"/>
        <v>0</v>
      </c>
      <c r="M2569" s="29">
        <f t="shared" si="605"/>
        <v>0</v>
      </c>
      <c r="N2569" s="29">
        <f t="shared" si="605"/>
        <v>0</v>
      </c>
      <c r="O2569" s="29">
        <f t="shared" si="605"/>
        <v>0</v>
      </c>
      <c r="P2569" s="29">
        <f t="shared" si="605"/>
        <v>0</v>
      </c>
      <c r="Q2569" s="29">
        <f t="shared" si="605"/>
        <v>0</v>
      </c>
      <c r="R2569" s="29">
        <f t="shared" si="605"/>
        <v>0</v>
      </c>
      <c r="S2569" s="29">
        <f t="shared" si="605"/>
        <v>0</v>
      </c>
      <c r="T2569" s="29">
        <f t="shared" si="605"/>
        <v>0</v>
      </c>
      <c r="U2569" s="29">
        <f t="shared" si="605"/>
        <v>0</v>
      </c>
    </row>
    <row r="2570" spans="1:21" x14ac:dyDescent="0.2">
      <c r="F2570" s="25" t="s">
        <v>54</v>
      </c>
      <c r="G2570" s="25" t="s">
        <v>55</v>
      </c>
      <c r="H2570" s="29">
        <f t="shared" si="605"/>
        <v>0</v>
      </c>
      <c r="I2570" s="29">
        <f t="shared" si="605"/>
        <v>0</v>
      </c>
      <c r="J2570" s="29">
        <f t="shared" si="605"/>
        <v>0</v>
      </c>
      <c r="K2570" s="29">
        <f t="shared" si="605"/>
        <v>0</v>
      </c>
      <c r="L2570" s="29">
        <f t="shared" si="605"/>
        <v>0</v>
      </c>
      <c r="M2570" s="29">
        <f t="shared" si="605"/>
        <v>0</v>
      </c>
      <c r="N2570" s="29">
        <f t="shared" si="605"/>
        <v>0</v>
      </c>
      <c r="O2570" s="29">
        <f t="shared" si="605"/>
        <v>0</v>
      </c>
      <c r="P2570" s="29">
        <f t="shared" si="605"/>
        <v>0</v>
      </c>
      <c r="Q2570" s="29">
        <f t="shared" si="605"/>
        <v>0</v>
      </c>
      <c r="R2570" s="29">
        <f t="shared" si="605"/>
        <v>0</v>
      </c>
      <c r="S2570" s="29">
        <f t="shared" si="605"/>
        <v>0</v>
      </c>
      <c r="T2570" s="29">
        <f t="shared" si="605"/>
        <v>0</v>
      </c>
      <c r="U2570" s="29">
        <f t="shared" si="605"/>
        <v>0</v>
      </c>
    </row>
    <row r="2571" spans="1:21" x14ac:dyDescent="0.2">
      <c r="A2571" s="1" t="s">
        <v>47</v>
      </c>
      <c r="F2571" s="25">
        <v>502</v>
      </c>
      <c r="G2571" s="25" t="s">
        <v>56</v>
      </c>
      <c r="H2571" s="29">
        <f t="shared" si="605"/>
        <v>0</v>
      </c>
      <c r="I2571" s="29">
        <f t="shared" si="605"/>
        <v>0</v>
      </c>
      <c r="J2571" s="29">
        <f t="shared" si="605"/>
        <v>0</v>
      </c>
      <c r="K2571" s="29">
        <f t="shared" si="605"/>
        <v>0</v>
      </c>
      <c r="L2571" s="29">
        <f t="shared" si="605"/>
        <v>0</v>
      </c>
      <c r="M2571" s="29">
        <f t="shared" si="605"/>
        <v>0</v>
      </c>
      <c r="N2571" s="29">
        <f t="shared" si="605"/>
        <v>0</v>
      </c>
      <c r="O2571" s="29">
        <f t="shared" si="605"/>
        <v>0</v>
      </c>
      <c r="P2571" s="29">
        <f t="shared" si="605"/>
        <v>0</v>
      </c>
      <c r="Q2571" s="29">
        <f t="shared" si="605"/>
        <v>0</v>
      </c>
      <c r="R2571" s="29">
        <f t="shared" si="605"/>
        <v>0</v>
      </c>
      <c r="S2571" s="29">
        <f t="shared" si="605"/>
        <v>0</v>
      </c>
      <c r="T2571" s="29">
        <f t="shared" si="605"/>
        <v>0</v>
      </c>
      <c r="U2571" s="29">
        <f t="shared" si="605"/>
        <v>0</v>
      </c>
    </row>
    <row r="2572" spans="1:21" x14ac:dyDescent="0.2">
      <c r="A2572" s="1" t="s">
        <v>47</v>
      </c>
      <c r="F2572" s="25">
        <v>520</v>
      </c>
      <c r="G2572" s="25" t="s">
        <v>57</v>
      </c>
      <c r="H2572" s="29">
        <f t="shared" si="605"/>
        <v>0</v>
      </c>
      <c r="I2572" s="29">
        <f t="shared" si="605"/>
        <v>0</v>
      </c>
      <c r="J2572" s="29">
        <f t="shared" si="605"/>
        <v>0</v>
      </c>
      <c r="K2572" s="29">
        <f t="shared" si="605"/>
        <v>0</v>
      </c>
      <c r="L2572" s="29">
        <f t="shared" si="605"/>
        <v>0</v>
      </c>
      <c r="M2572" s="29">
        <f t="shared" si="605"/>
        <v>0</v>
      </c>
      <c r="N2572" s="29">
        <f t="shared" si="605"/>
        <v>0</v>
      </c>
      <c r="O2572" s="29">
        <f t="shared" si="605"/>
        <v>0</v>
      </c>
      <c r="P2572" s="29">
        <f t="shared" si="605"/>
        <v>0</v>
      </c>
      <c r="Q2572" s="29">
        <f t="shared" si="605"/>
        <v>0</v>
      </c>
      <c r="R2572" s="29">
        <f t="shared" si="605"/>
        <v>0</v>
      </c>
      <c r="S2572" s="29">
        <f t="shared" si="605"/>
        <v>0</v>
      </c>
      <c r="T2572" s="29">
        <f t="shared" si="605"/>
        <v>0</v>
      </c>
      <c r="U2572" s="29">
        <f t="shared" si="605"/>
        <v>0</v>
      </c>
    </row>
    <row r="2573" spans="1:21" x14ac:dyDescent="0.2">
      <c r="A2573" s="1" t="s">
        <v>47</v>
      </c>
      <c r="F2573" s="25">
        <v>530</v>
      </c>
      <c r="G2573" s="25" t="s">
        <v>58</v>
      </c>
      <c r="H2573" s="29">
        <f t="shared" si="605"/>
        <v>0</v>
      </c>
      <c r="I2573" s="29">
        <f t="shared" si="605"/>
        <v>0</v>
      </c>
      <c r="J2573" s="29">
        <f t="shared" si="605"/>
        <v>0</v>
      </c>
      <c r="K2573" s="29">
        <f t="shared" si="605"/>
        <v>0</v>
      </c>
      <c r="L2573" s="29">
        <f t="shared" si="605"/>
        <v>0</v>
      </c>
      <c r="M2573" s="29">
        <f t="shared" si="605"/>
        <v>0</v>
      </c>
      <c r="N2573" s="29">
        <f t="shared" si="605"/>
        <v>0</v>
      </c>
      <c r="O2573" s="29">
        <f t="shared" si="605"/>
        <v>0</v>
      </c>
      <c r="P2573" s="29">
        <f t="shared" si="605"/>
        <v>0</v>
      </c>
      <c r="Q2573" s="29">
        <f t="shared" si="605"/>
        <v>0</v>
      </c>
      <c r="R2573" s="29">
        <f t="shared" si="605"/>
        <v>0</v>
      </c>
      <c r="S2573" s="29">
        <f t="shared" si="605"/>
        <v>0</v>
      </c>
      <c r="T2573" s="29">
        <f t="shared" si="605"/>
        <v>0</v>
      </c>
      <c r="U2573" s="29">
        <f t="shared" si="605"/>
        <v>0</v>
      </c>
    </row>
    <row r="2574" spans="1:21" x14ac:dyDescent="0.2">
      <c r="A2574" s="1" t="s">
        <v>47</v>
      </c>
      <c r="F2574" s="25">
        <v>540</v>
      </c>
      <c r="G2574" s="25" t="s">
        <v>59</v>
      </c>
      <c r="H2574" s="29">
        <f t="shared" si="605"/>
        <v>0</v>
      </c>
      <c r="I2574" s="29">
        <f t="shared" si="605"/>
        <v>0</v>
      </c>
      <c r="J2574" s="29">
        <f t="shared" si="605"/>
        <v>0</v>
      </c>
      <c r="K2574" s="29">
        <f t="shared" si="605"/>
        <v>0</v>
      </c>
      <c r="L2574" s="29">
        <f t="shared" si="605"/>
        <v>0</v>
      </c>
      <c r="M2574" s="29">
        <f t="shared" si="605"/>
        <v>0</v>
      </c>
      <c r="N2574" s="29">
        <f t="shared" si="605"/>
        <v>0</v>
      </c>
      <c r="O2574" s="29">
        <f t="shared" si="605"/>
        <v>0</v>
      </c>
      <c r="P2574" s="29">
        <f t="shared" si="605"/>
        <v>0</v>
      </c>
      <c r="Q2574" s="29">
        <f t="shared" si="605"/>
        <v>0</v>
      </c>
      <c r="R2574" s="29">
        <f t="shared" si="605"/>
        <v>0</v>
      </c>
      <c r="S2574" s="29">
        <f t="shared" si="605"/>
        <v>0</v>
      </c>
      <c r="T2574" s="29">
        <f t="shared" si="605"/>
        <v>0</v>
      </c>
      <c r="U2574" s="29">
        <f t="shared" si="605"/>
        <v>0</v>
      </c>
    </row>
    <row r="2575" spans="1:21" x14ac:dyDescent="0.2">
      <c r="A2575" s="1" t="s">
        <v>47</v>
      </c>
      <c r="F2575" s="25">
        <v>550</v>
      </c>
      <c r="G2575" s="25" t="s">
        <v>60</v>
      </c>
      <c r="H2575" s="29">
        <f t="shared" si="605"/>
        <v>0</v>
      </c>
      <c r="I2575" s="29">
        <f t="shared" si="605"/>
        <v>0</v>
      </c>
      <c r="J2575" s="29">
        <f t="shared" si="605"/>
        <v>0</v>
      </c>
      <c r="K2575" s="29">
        <f t="shared" si="605"/>
        <v>0</v>
      </c>
      <c r="L2575" s="29">
        <f t="shared" si="605"/>
        <v>0</v>
      </c>
      <c r="M2575" s="29">
        <f t="shared" si="605"/>
        <v>0</v>
      </c>
      <c r="N2575" s="29">
        <f t="shared" si="605"/>
        <v>0</v>
      </c>
      <c r="O2575" s="29">
        <f t="shared" si="605"/>
        <v>0</v>
      </c>
      <c r="P2575" s="29">
        <f t="shared" si="605"/>
        <v>0</v>
      </c>
      <c r="Q2575" s="29">
        <f t="shared" si="605"/>
        <v>0</v>
      </c>
      <c r="R2575" s="29">
        <f t="shared" si="605"/>
        <v>0</v>
      </c>
      <c r="S2575" s="29">
        <f t="shared" si="605"/>
        <v>0</v>
      </c>
      <c r="T2575" s="29">
        <f t="shared" si="605"/>
        <v>0</v>
      </c>
      <c r="U2575" s="29">
        <f t="shared" si="605"/>
        <v>0</v>
      </c>
    </row>
    <row r="2576" spans="1:21" x14ac:dyDescent="0.2">
      <c r="A2576" s="1" t="s">
        <v>47</v>
      </c>
      <c r="F2576" s="25">
        <v>560</v>
      </c>
      <c r="G2576" s="25" t="s">
        <v>61</v>
      </c>
      <c r="H2576" s="29">
        <f t="shared" si="605"/>
        <v>188295</v>
      </c>
      <c r="I2576" s="29">
        <f t="shared" si="605"/>
        <v>188295</v>
      </c>
      <c r="J2576" s="29">
        <f t="shared" si="605"/>
        <v>188295</v>
      </c>
      <c r="K2576" s="29">
        <f t="shared" si="605"/>
        <v>188295</v>
      </c>
      <c r="L2576" s="29">
        <f t="shared" si="605"/>
        <v>388295</v>
      </c>
      <c r="M2576" s="29">
        <f t="shared" si="605"/>
        <v>537295</v>
      </c>
      <c r="N2576" s="29">
        <f t="shared" si="605"/>
        <v>537295</v>
      </c>
      <c r="O2576" s="29">
        <f t="shared" si="605"/>
        <v>537295</v>
      </c>
      <c r="P2576" s="29">
        <f t="shared" si="605"/>
        <v>537295</v>
      </c>
      <c r="Q2576" s="29">
        <f t="shared" si="605"/>
        <v>748295</v>
      </c>
      <c r="R2576" s="29">
        <f t="shared" si="605"/>
        <v>1228094</v>
      </c>
      <c r="S2576" s="29">
        <f t="shared" si="605"/>
        <v>1105295</v>
      </c>
      <c r="T2576" s="29">
        <f t="shared" si="605"/>
        <v>1805295</v>
      </c>
      <c r="U2576" s="29">
        <f t="shared" si="605"/>
        <v>1955295</v>
      </c>
    </row>
    <row r="2577" spans="1:21" x14ac:dyDescent="0.2">
      <c r="A2577" s="1" t="s">
        <v>47</v>
      </c>
      <c r="F2577" s="25">
        <v>570</v>
      </c>
      <c r="G2577" s="25" t="s">
        <v>62</v>
      </c>
      <c r="H2577" s="29">
        <f t="shared" si="605"/>
        <v>0</v>
      </c>
      <c r="I2577" s="29">
        <f t="shared" si="605"/>
        <v>0</v>
      </c>
      <c r="J2577" s="29">
        <f t="shared" si="605"/>
        <v>0</v>
      </c>
      <c r="K2577" s="29">
        <f t="shared" si="605"/>
        <v>0</v>
      </c>
      <c r="L2577" s="29">
        <f t="shared" si="605"/>
        <v>0</v>
      </c>
      <c r="M2577" s="29">
        <f t="shared" si="605"/>
        <v>0</v>
      </c>
      <c r="N2577" s="29">
        <f t="shared" si="605"/>
        <v>0</v>
      </c>
      <c r="O2577" s="29">
        <f t="shared" si="605"/>
        <v>0</v>
      </c>
      <c r="P2577" s="29">
        <f t="shared" si="605"/>
        <v>0</v>
      </c>
      <c r="Q2577" s="29">
        <f t="shared" si="605"/>
        <v>0</v>
      </c>
      <c r="R2577" s="29">
        <f t="shared" si="605"/>
        <v>0</v>
      </c>
      <c r="S2577" s="29">
        <f t="shared" si="605"/>
        <v>0</v>
      </c>
      <c r="T2577" s="29">
        <f t="shared" si="605"/>
        <v>0</v>
      </c>
      <c r="U2577" s="29">
        <f t="shared" si="605"/>
        <v>0</v>
      </c>
    </row>
    <row r="2578" spans="1:21" x14ac:dyDescent="0.2">
      <c r="A2578" s="1" t="s">
        <v>47</v>
      </c>
      <c r="F2578" s="25">
        <v>580</v>
      </c>
      <c r="G2578" s="25" t="s">
        <v>32</v>
      </c>
      <c r="H2578" s="29">
        <f t="shared" si="605"/>
        <v>0</v>
      </c>
      <c r="I2578" s="29">
        <f t="shared" si="605"/>
        <v>0</v>
      </c>
      <c r="J2578" s="29">
        <f t="shared" si="605"/>
        <v>0</v>
      </c>
      <c r="K2578" s="29">
        <f t="shared" si="605"/>
        <v>0</v>
      </c>
      <c r="L2578" s="29">
        <f t="shared" si="605"/>
        <v>0</v>
      </c>
      <c r="M2578" s="29">
        <f t="shared" si="605"/>
        <v>0</v>
      </c>
      <c r="N2578" s="29">
        <f t="shared" si="605"/>
        <v>0</v>
      </c>
      <c r="O2578" s="29">
        <f t="shared" si="605"/>
        <v>0</v>
      </c>
      <c r="P2578" s="29">
        <f t="shared" si="605"/>
        <v>0</v>
      </c>
      <c r="Q2578" s="29">
        <f t="shared" si="605"/>
        <v>0</v>
      </c>
      <c r="R2578" s="29">
        <f t="shared" si="605"/>
        <v>0</v>
      </c>
      <c r="S2578" s="29">
        <f t="shared" si="605"/>
        <v>0</v>
      </c>
      <c r="T2578" s="29">
        <f t="shared" si="605"/>
        <v>0</v>
      </c>
      <c r="U2578" s="29">
        <f t="shared" si="605"/>
        <v>0</v>
      </c>
    </row>
    <row r="2579" spans="1:21" ht="15" thickBot="1" x14ac:dyDescent="0.25">
      <c r="A2579" s="1" t="s">
        <v>47</v>
      </c>
    </row>
    <row r="2580" spans="1:21" ht="15" thickTop="1" x14ac:dyDescent="0.2">
      <c r="A2580" s="1" t="s">
        <v>47</v>
      </c>
      <c r="E2580" s="31"/>
      <c r="F2580" s="32"/>
      <c r="G2580" s="34" t="s">
        <v>63</v>
      </c>
      <c r="H2580" s="35">
        <f>SUM(H2568:H2579)</f>
        <v>188295</v>
      </c>
      <c r="I2580" s="35">
        <f t="shared" ref="I2580:S2580" si="606">SUM(I2568:I2579)</f>
        <v>188295</v>
      </c>
      <c r="J2580" s="35">
        <f t="shared" si="606"/>
        <v>188295</v>
      </c>
      <c r="K2580" s="35">
        <f t="shared" si="606"/>
        <v>188295</v>
      </c>
      <c r="L2580" s="35">
        <f t="shared" si="606"/>
        <v>388295</v>
      </c>
      <c r="M2580" s="35">
        <f t="shared" si="606"/>
        <v>537295</v>
      </c>
      <c r="N2580" s="35">
        <f t="shared" si="606"/>
        <v>537295</v>
      </c>
      <c r="O2580" s="35">
        <f t="shared" si="606"/>
        <v>537295</v>
      </c>
      <c r="P2580" s="35">
        <f t="shared" si="606"/>
        <v>537295</v>
      </c>
      <c r="Q2580" s="35">
        <f t="shared" si="606"/>
        <v>748295</v>
      </c>
      <c r="R2580" s="35">
        <f t="shared" si="606"/>
        <v>1228094</v>
      </c>
      <c r="S2580" s="35">
        <f t="shared" si="606"/>
        <v>1105295</v>
      </c>
      <c r="T2580" s="35">
        <f t="shared" ref="T2580" si="607">SUM(T2568:T2579)</f>
        <v>1805295</v>
      </c>
      <c r="U2580" s="35">
        <f t="shared" ref="U2580" si="608">SUM(U2568:U2579)</f>
        <v>1955295</v>
      </c>
    </row>
    <row r="2581" spans="1:21" x14ac:dyDescent="0.2">
      <c r="A2581" s="1" t="s">
        <v>47</v>
      </c>
    </row>
    <row r="2582" spans="1:21" x14ac:dyDescent="0.2">
      <c r="A2582" s="1" t="s">
        <v>47</v>
      </c>
      <c r="E2582" s="27" t="s">
        <v>566</v>
      </c>
    </row>
    <row r="2583" spans="1:21" x14ac:dyDescent="0.2">
      <c r="A2583" s="1" t="s">
        <v>47</v>
      </c>
      <c r="F2583" s="28" t="s">
        <v>27</v>
      </c>
    </row>
    <row r="2584" spans="1:21" x14ac:dyDescent="0.2">
      <c r="A2584" s="1">
        <v>405</v>
      </c>
      <c r="B2584" s="1">
        <v>14051010</v>
      </c>
      <c r="C2584" s="1">
        <v>56694</v>
      </c>
      <c r="D2584" s="1">
        <v>560</v>
      </c>
      <c r="F2584" s="25">
        <v>56694</v>
      </c>
      <c r="G2584" s="25" t="s">
        <v>45</v>
      </c>
      <c r="H2584" s="29">
        <v>700000</v>
      </c>
      <c r="I2584" s="29">
        <v>700000</v>
      </c>
      <c r="J2584" s="29">
        <v>575000</v>
      </c>
      <c r="K2584" s="29">
        <v>480000</v>
      </c>
      <c r="L2584" s="29">
        <v>465000</v>
      </c>
      <c r="M2584" s="29">
        <v>465000</v>
      </c>
      <c r="N2584" s="29">
        <v>465000</v>
      </c>
      <c r="O2584" s="29">
        <v>565000</v>
      </c>
      <c r="P2584" s="29">
        <v>700000</v>
      </c>
      <c r="Q2584" s="29">
        <v>700000</v>
      </c>
      <c r="R2584" s="29">
        <v>790000</v>
      </c>
      <c r="S2584" s="29">
        <v>815000</v>
      </c>
      <c r="T2584" s="29">
        <v>840000</v>
      </c>
      <c r="U2584" s="29">
        <v>870000</v>
      </c>
    </row>
    <row r="2585" spans="1:21" ht="15" thickBot="1" x14ac:dyDescent="0.25">
      <c r="A2585" s="1" t="s">
        <v>47</v>
      </c>
    </row>
    <row r="2586" spans="1:21" ht="15" thickTop="1" x14ac:dyDescent="0.2">
      <c r="A2586" s="1" t="s">
        <v>47</v>
      </c>
      <c r="B2586" s="1">
        <v>14051010</v>
      </c>
      <c r="C2586" s="31"/>
      <c r="D2586" s="31"/>
      <c r="E2586" s="31"/>
      <c r="F2586" s="32" t="s">
        <v>567</v>
      </c>
      <c r="G2586" s="32"/>
      <c r="H2586" s="33">
        <f>SUM(H2584:H2585)</f>
        <v>700000</v>
      </c>
      <c r="I2586" s="33">
        <f t="shared" ref="I2586:S2586" si="609">SUM(I2584:I2585)</f>
        <v>700000</v>
      </c>
      <c r="J2586" s="33">
        <f t="shared" si="609"/>
        <v>575000</v>
      </c>
      <c r="K2586" s="33">
        <f t="shared" si="609"/>
        <v>480000</v>
      </c>
      <c r="L2586" s="33">
        <f t="shared" si="609"/>
        <v>465000</v>
      </c>
      <c r="M2586" s="33">
        <f t="shared" si="609"/>
        <v>465000</v>
      </c>
      <c r="N2586" s="33">
        <f t="shared" si="609"/>
        <v>465000</v>
      </c>
      <c r="O2586" s="33">
        <f t="shared" si="609"/>
        <v>565000</v>
      </c>
      <c r="P2586" s="33">
        <f t="shared" si="609"/>
        <v>700000</v>
      </c>
      <c r="Q2586" s="33">
        <f t="shared" si="609"/>
        <v>700000</v>
      </c>
      <c r="R2586" s="33">
        <f t="shared" si="609"/>
        <v>790000</v>
      </c>
      <c r="S2586" s="33">
        <f t="shared" si="609"/>
        <v>815000</v>
      </c>
      <c r="T2586" s="33">
        <f t="shared" ref="T2586" si="610">SUM(T2584:T2585)</f>
        <v>840000</v>
      </c>
      <c r="U2586" s="33">
        <f t="shared" ref="U2586" si="611">SUM(U2584:U2585)</f>
        <v>870000</v>
      </c>
    </row>
    <row r="2587" spans="1:21" x14ac:dyDescent="0.2">
      <c r="A2587" s="1" t="s">
        <v>47</v>
      </c>
    </row>
    <row r="2588" spans="1:21" x14ac:dyDescent="0.2">
      <c r="A2588" s="1" t="s">
        <v>568</v>
      </c>
    </row>
    <row r="2589" spans="1:21" x14ac:dyDescent="0.2">
      <c r="F2589" s="28" t="s">
        <v>51</v>
      </c>
    </row>
    <row r="2590" spans="1:21" x14ac:dyDescent="0.2">
      <c r="A2590" s="1" t="s">
        <v>47</v>
      </c>
      <c r="F2590" s="25">
        <v>500</v>
      </c>
      <c r="G2590" s="25" t="s">
        <v>53</v>
      </c>
      <c r="H2590" s="29">
        <f t="shared" ref="H2590:U2600" si="612">SUMIF($D$2584:$D$2586,$F2590,H$2584:H$2586)</f>
        <v>0</v>
      </c>
      <c r="I2590" s="29">
        <f t="shared" si="612"/>
        <v>0</v>
      </c>
      <c r="J2590" s="29">
        <f t="shared" si="612"/>
        <v>0</v>
      </c>
      <c r="K2590" s="29">
        <f t="shared" si="612"/>
        <v>0</v>
      </c>
      <c r="L2590" s="29">
        <f t="shared" si="612"/>
        <v>0</v>
      </c>
      <c r="M2590" s="29">
        <f t="shared" si="612"/>
        <v>0</v>
      </c>
      <c r="N2590" s="29">
        <f t="shared" si="612"/>
        <v>0</v>
      </c>
      <c r="O2590" s="29">
        <f t="shared" si="612"/>
        <v>0</v>
      </c>
      <c r="P2590" s="29">
        <f t="shared" si="612"/>
        <v>0</v>
      </c>
      <c r="Q2590" s="29">
        <f t="shared" si="612"/>
        <v>0</v>
      </c>
      <c r="R2590" s="29">
        <f t="shared" si="612"/>
        <v>0</v>
      </c>
      <c r="S2590" s="29">
        <f t="shared" si="612"/>
        <v>0</v>
      </c>
      <c r="T2590" s="29">
        <f t="shared" si="612"/>
        <v>0</v>
      </c>
      <c r="U2590" s="29">
        <f t="shared" si="612"/>
        <v>0</v>
      </c>
    </row>
    <row r="2591" spans="1:21" x14ac:dyDescent="0.2">
      <c r="A2591" s="1" t="s">
        <v>47</v>
      </c>
      <c r="F2591" s="25">
        <v>501</v>
      </c>
      <c r="G2591" s="25" t="s">
        <v>30</v>
      </c>
      <c r="H2591" s="29">
        <f t="shared" si="612"/>
        <v>0</v>
      </c>
      <c r="I2591" s="29">
        <f t="shared" si="612"/>
        <v>0</v>
      </c>
      <c r="J2591" s="29">
        <f t="shared" si="612"/>
        <v>0</v>
      </c>
      <c r="K2591" s="29">
        <f t="shared" si="612"/>
        <v>0</v>
      </c>
      <c r="L2591" s="29">
        <f t="shared" si="612"/>
        <v>0</v>
      </c>
      <c r="M2591" s="29">
        <f t="shared" si="612"/>
        <v>0</v>
      </c>
      <c r="N2591" s="29">
        <f t="shared" si="612"/>
        <v>0</v>
      </c>
      <c r="O2591" s="29">
        <f t="shared" si="612"/>
        <v>0</v>
      </c>
      <c r="P2591" s="29">
        <f t="shared" si="612"/>
        <v>0</v>
      </c>
      <c r="Q2591" s="29">
        <f t="shared" si="612"/>
        <v>0</v>
      </c>
      <c r="R2591" s="29">
        <f t="shared" si="612"/>
        <v>0</v>
      </c>
      <c r="S2591" s="29">
        <f t="shared" si="612"/>
        <v>0</v>
      </c>
      <c r="T2591" s="29">
        <f t="shared" si="612"/>
        <v>0</v>
      </c>
      <c r="U2591" s="29">
        <f t="shared" si="612"/>
        <v>0</v>
      </c>
    </row>
    <row r="2592" spans="1:21" x14ac:dyDescent="0.2">
      <c r="F2592" s="25" t="s">
        <v>54</v>
      </c>
      <c r="G2592" s="25" t="s">
        <v>55</v>
      </c>
      <c r="H2592" s="29">
        <f t="shared" si="612"/>
        <v>0</v>
      </c>
      <c r="I2592" s="29">
        <f t="shared" si="612"/>
        <v>0</v>
      </c>
      <c r="J2592" s="29">
        <f t="shared" si="612"/>
        <v>0</v>
      </c>
      <c r="K2592" s="29">
        <f t="shared" si="612"/>
        <v>0</v>
      </c>
      <c r="L2592" s="29">
        <f t="shared" si="612"/>
        <v>0</v>
      </c>
      <c r="M2592" s="29">
        <f t="shared" si="612"/>
        <v>0</v>
      </c>
      <c r="N2592" s="29">
        <f t="shared" si="612"/>
        <v>0</v>
      </c>
      <c r="O2592" s="29">
        <f t="shared" si="612"/>
        <v>0</v>
      </c>
      <c r="P2592" s="29">
        <f t="shared" si="612"/>
        <v>0</v>
      </c>
      <c r="Q2592" s="29">
        <f t="shared" si="612"/>
        <v>0</v>
      </c>
      <c r="R2592" s="29">
        <f t="shared" si="612"/>
        <v>0</v>
      </c>
      <c r="S2592" s="29">
        <f t="shared" si="612"/>
        <v>0</v>
      </c>
      <c r="T2592" s="29">
        <f t="shared" si="612"/>
        <v>0</v>
      </c>
      <c r="U2592" s="29">
        <f t="shared" si="612"/>
        <v>0</v>
      </c>
    </row>
    <row r="2593" spans="1:21" x14ac:dyDescent="0.2">
      <c r="A2593" s="1" t="s">
        <v>47</v>
      </c>
      <c r="F2593" s="25">
        <v>502</v>
      </c>
      <c r="G2593" s="25" t="s">
        <v>56</v>
      </c>
      <c r="H2593" s="29">
        <f t="shared" si="612"/>
        <v>0</v>
      </c>
      <c r="I2593" s="29">
        <f t="shared" si="612"/>
        <v>0</v>
      </c>
      <c r="J2593" s="29">
        <f t="shared" si="612"/>
        <v>0</v>
      </c>
      <c r="K2593" s="29">
        <f t="shared" si="612"/>
        <v>0</v>
      </c>
      <c r="L2593" s="29">
        <f t="shared" si="612"/>
        <v>0</v>
      </c>
      <c r="M2593" s="29">
        <f t="shared" si="612"/>
        <v>0</v>
      </c>
      <c r="N2593" s="29">
        <f t="shared" si="612"/>
        <v>0</v>
      </c>
      <c r="O2593" s="29">
        <f t="shared" si="612"/>
        <v>0</v>
      </c>
      <c r="P2593" s="29">
        <f t="shared" si="612"/>
        <v>0</v>
      </c>
      <c r="Q2593" s="29">
        <f t="shared" si="612"/>
        <v>0</v>
      </c>
      <c r="R2593" s="29">
        <f t="shared" si="612"/>
        <v>0</v>
      </c>
      <c r="S2593" s="29">
        <f t="shared" si="612"/>
        <v>0</v>
      </c>
      <c r="T2593" s="29">
        <f t="shared" si="612"/>
        <v>0</v>
      </c>
      <c r="U2593" s="29">
        <f t="shared" si="612"/>
        <v>0</v>
      </c>
    </row>
    <row r="2594" spans="1:21" x14ac:dyDescent="0.2">
      <c r="A2594" s="1" t="s">
        <v>47</v>
      </c>
      <c r="F2594" s="25">
        <v>520</v>
      </c>
      <c r="G2594" s="25" t="s">
        <v>57</v>
      </c>
      <c r="H2594" s="29">
        <f t="shared" si="612"/>
        <v>0</v>
      </c>
      <c r="I2594" s="29">
        <f t="shared" si="612"/>
        <v>0</v>
      </c>
      <c r="J2594" s="29">
        <f t="shared" si="612"/>
        <v>0</v>
      </c>
      <c r="K2594" s="29">
        <f t="shared" si="612"/>
        <v>0</v>
      </c>
      <c r="L2594" s="29">
        <f t="shared" si="612"/>
        <v>0</v>
      </c>
      <c r="M2594" s="29">
        <f t="shared" si="612"/>
        <v>0</v>
      </c>
      <c r="N2594" s="29">
        <f t="shared" si="612"/>
        <v>0</v>
      </c>
      <c r="O2594" s="29">
        <f t="shared" si="612"/>
        <v>0</v>
      </c>
      <c r="P2594" s="29">
        <f t="shared" si="612"/>
        <v>0</v>
      </c>
      <c r="Q2594" s="29">
        <f t="shared" si="612"/>
        <v>0</v>
      </c>
      <c r="R2594" s="29">
        <f t="shared" si="612"/>
        <v>0</v>
      </c>
      <c r="S2594" s="29">
        <f t="shared" si="612"/>
        <v>0</v>
      </c>
      <c r="T2594" s="29">
        <f t="shared" si="612"/>
        <v>0</v>
      </c>
      <c r="U2594" s="29">
        <f t="shared" si="612"/>
        <v>0</v>
      </c>
    </row>
    <row r="2595" spans="1:21" x14ac:dyDescent="0.2">
      <c r="A2595" s="1" t="s">
        <v>47</v>
      </c>
      <c r="F2595" s="25">
        <v>530</v>
      </c>
      <c r="G2595" s="25" t="s">
        <v>58</v>
      </c>
      <c r="H2595" s="29">
        <f t="shared" si="612"/>
        <v>0</v>
      </c>
      <c r="I2595" s="29">
        <f t="shared" si="612"/>
        <v>0</v>
      </c>
      <c r="J2595" s="29">
        <f t="shared" si="612"/>
        <v>0</v>
      </c>
      <c r="K2595" s="29">
        <f t="shared" si="612"/>
        <v>0</v>
      </c>
      <c r="L2595" s="29">
        <f t="shared" si="612"/>
        <v>0</v>
      </c>
      <c r="M2595" s="29">
        <f t="shared" si="612"/>
        <v>0</v>
      </c>
      <c r="N2595" s="29">
        <f t="shared" si="612"/>
        <v>0</v>
      </c>
      <c r="O2595" s="29">
        <f t="shared" si="612"/>
        <v>0</v>
      </c>
      <c r="P2595" s="29">
        <f t="shared" si="612"/>
        <v>0</v>
      </c>
      <c r="Q2595" s="29">
        <f t="shared" si="612"/>
        <v>0</v>
      </c>
      <c r="R2595" s="29">
        <f t="shared" si="612"/>
        <v>0</v>
      </c>
      <c r="S2595" s="29">
        <f t="shared" si="612"/>
        <v>0</v>
      </c>
      <c r="T2595" s="29">
        <f t="shared" si="612"/>
        <v>0</v>
      </c>
      <c r="U2595" s="29">
        <f t="shared" si="612"/>
        <v>0</v>
      </c>
    </row>
    <row r="2596" spans="1:21" x14ac:dyDescent="0.2">
      <c r="A2596" s="1" t="s">
        <v>47</v>
      </c>
      <c r="F2596" s="25">
        <v>540</v>
      </c>
      <c r="G2596" s="25" t="s">
        <v>59</v>
      </c>
      <c r="H2596" s="29">
        <f t="shared" si="612"/>
        <v>0</v>
      </c>
      <c r="I2596" s="29">
        <f t="shared" si="612"/>
        <v>0</v>
      </c>
      <c r="J2596" s="29">
        <f t="shared" si="612"/>
        <v>0</v>
      </c>
      <c r="K2596" s="29">
        <f t="shared" si="612"/>
        <v>0</v>
      </c>
      <c r="L2596" s="29">
        <f t="shared" si="612"/>
        <v>0</v>
      </c>
      <c r="M2596" s="29">
        <f t="shared" si="612"/>
        <v>0</v>
      </c>
      <c r="N2596" s="29">
        <f t="shared" si="612"/>
        <v>0</v>
      </c>
      <c r="O2596" s="29">
        <f t="shared" si="612"/>
        <v>0</v>
      </c>
      <c r="P2596" s="29">
        <f t="shared" si="612"/>
        <v>0</v>
      </c>
      <c r="Q2596" s="29">
        <f t="shared" si="612"/>
        <v>0</v>
      </c>
      <c r="R2596" s="29">
        <f t="shared" si="612"/>
        <v>0</v>
      </c>
      <c r="S2596" s="29">
        <f t="shared" si="612"/>
        <v>0</v>
      </c>
      <c r="T2596" s="29">
        <f t="shared" si="612"/>
        <v>0</v>
      </c>
      <c r="U2596" s="29">
        <f t="shared" si="612"/>
        <v>0</v>
      </c>
    </row>
    <row r="2597" spans="1:21" x14ac:dyDescent="0.2">
      <c r="A2597" s="1" t="s">
        <v>47</v>
      </c>
      <c r="F2597" s="25">
        <v>550</v>
      </c>
      <c r="G2597" s="25" t="s">
        <v>60</v>
      </c>
      <c r="H2597" s="29">
        <f t="shared" si="612"/>
        <v>0</v>
      </c>
      <c r="I2597" s="29">
        <f t="shared" si="612"/>
        <v>0</v>
      </c>
      <c r="J2597" s="29">
        <f t="shared" si="612"/>
        <v>0</v>
      </c>
      <c r="K2597" s="29">
        <f t="shared" si="612"/>
        <v>0</v>
      </c>
      <c r="L2597" s="29">
        <f t="shared" si="612"/>
        <v>0</v>
      </c>
      <c r="M2597" s="29">
        <f t="shared" si="612"/>
        <v>0</v>
      </c>
      <c r="N2597" s="29">
        <f t="shared" si="612"/>
        <v>0</v>
      </c>
      <c r="O2597" s="29">
        <f t="shared" si="612"/>
        <v>0</v>
      </c>
      <c r="P2597" s="29">
        <f t="shared" si="612"/>
        <v>0</v>
      </c>
      <c r="Q2597" s="29">
        <f t="shared" si="612"/>
        <v>0</v>
      </c>
      <c r="R2597" s="29">
        <f t="shared" si="612"/>
        <v>0</v>
      </c>
      <c r="S2597" s="29">
        <f t="shared" si="612"/>
        <v>0</v>
      </c>
      <c r="T2597" s="29">
        <f t="shared" si="612"/>
        <v>0</v>
      </c>
      <c r="U2597" s="29">
        <f t="shared" si="612"/>
        <v>0</v>
      </c>
    </row>
    <row r="2598" spans="1:21" x14ac:dyDescent="0.2">
      <c r="A2598" s="1" t="s">
        <v>47</v>
      </c>
      <c r="F2598" s="25">
        <v>560</v>
      </c>
      <c r="G2598" s="25" t="s">
        <v>61</v>
      </c>
      <c r="H2598" s="29">
        <f t="shared" si="612"/>
        <v>700000</v>
      </c>
      <c r="I2598" s="29">
        <f t="shared" si="612"/>
        <v>700000</v>
      </c>
      <c r="J2598" s="29">
        <f t="shared" si="612"/>
        <v>575000</v>
      </c>
      <c r="K2598" s="29">
        <f t="shared" si="612"/>
        <v>480000</v>
      </c>
      <c r="L2598" s="29">
        <f t="shared" si="612"/>
        <v>465000</v>
      </c>
      <c r="M2598" s="29">
        <f t="shared" si="612"/>
        <v>465000</v>
      </c>
      <c r="N2598" s="29">
        <f t="shared" si="612"/>
        <v>465000</v>
      </c>
      <c r="O2598" s="29">
        <f t="shared" si="612"/>
        <v>565000</v>
      </c>
      <c r="P2598" s="29">
        <f t="shared" si="612"/>
        <v>700000</v>
      </c>
      <c r="Q2598" s="29">
        <f t="shared" si="612"/>
        <v>700000</v>
      </c>
      <c r="R2598" s="29">
        <f t="shared" si="612"/>
        <v>790000</v>
      </c>
      <c r="S2598" s="29">
        <f t="shared" si="612"/>
        <v>815000</v>
      </c>
      <c r="T2598" s="29">
        <f t="shared" si="612"/>
        <v>840000</v>
      </c>
      <c r="U2598" s="29">
        <f t="shared" si="612"/>
        <v>870000</v>
      </c>
    </row>
    <row r="2599" spans="1:21" x14ac:dyDescent="0.2">
      <c r="A2599" s="1" t="s">
        <v>47</v>
      </c>
      <c r="F2599" s="25">
        <v>570</v>
      </c>
      <c r="G2599" s="25" t="s">
        <v>62</v>
      </c>
      <c r="H2599" s="29">
        <f t="shared" si="612"/>
        <v>0</v>
      </c>
      <c r="I2599" s="29">
        <f t="shared" si="612"/>
        <v>0</v>
      </c>
      <c r="J2599" s="29">
        <f t="shared" si="612"/>
        <v>0</v>
      </c>
      <c r="K2599" s="29">
        <f t="shared" si="612"/>
        <v>0</v>
      </c>
      <c r="L2599" s="29">
        <f t="shared" si="612"/>
        <v>0</v>
      </c>
      <c r="M2599" s="29">
        <f t="shared" si="612"/>
        <v>0</v>
      </c>
      <c r="N2599" s="29">
        <f t="shared" si="612"/>
        <v>0</v>
      </c>
      <c r="O2599" s="29">
        <f t="shared" si="612"/>
        <v>0</v>
      </c>
      <c r="P2599" s="29">
        <f t="shared" si="612"/>
        <v>0</v>
      </c>
      <c r="Q2599" s="29">
        <f t="shared" si="612"/>
        <v>0</v>
      </c>
      <c r="R2599" s="29">
        <f t="shared" si="612"/>
        <v>0</v>
      </c>
      <c r="S2599" s="29">
        <f t="shared" si="612"/>
        <v>0</v>
      </c>
      <c r="T2599" s="29">
        <f t="shared" si="612"/>
        <v>0</v>
      </c>
      <c r="U2599" s="29">
        <f t="shared" si="612"/>
        <v>0</v>
      </c>
    </row>
    <row r="2600" spans="1:21" x14ac:dyDescent="0.2">
      <c r="A2600" s="1" t="s">
        <v>47</v>
      </c>
      <c r="F2600" s="25">
        <v>580</v>
      </c>
      <c r="G2600" s="25" t="s">
        <v>32</v>
      </c>
      <c r="H2600" s="29">
        <f t="shared" si="612"/>
        <v>0</v>
      </c>
      <c r="I2600" s="29">
        <f t="shared" si="612"/>
        <v>0</v>
      </c>
      <c r="J2600" s="29">
        <f t="shared" si="612"/>
        <v>0</v>
      </c>
      <c r="K2600" s="29">
        <f t="shared" si="612"/>
        <v>0</v>
      </c>
      <c r="L2600" s="29">
        <f t="shared" si="612"/>
        <v>0</v>
      </c>
      <c r="M2600" s="29">
        <f t="shared" si="612"/>
        <v>0</v>
      </c>
      <c r="N2600" s="29">
        <f t="shared" si="612"/>
        <v>0</v>
      </c>
      <c r="O2600" s="29">
        <f t="shared" si="612"/>
        <v>0</v>
      </c>
      <c r="P2600" s="29">
        <f t="shared" si="612"/>
        <v>0</v>
      </c>
      <c r="Q2600" s="29">
        <f t="shared" si="612"/>
        <v>0</v>
      </c>
      <c r="R2600" s="29">
        <f t="shared" si="612"/>
        <v>0</v>
      </c>
      <c r="S2600" s="29">
        <f t="shared" si="612"/>
        <v>0</v>
      </c>
      <c r="T2600" s="29">
        <f t="shared" si="612"/>
        <v>0</v>
      </c>
      <c r="U2600" s="29">
        <f t="shared" si="612"/>
        <v>0</v>
      </c>
    </row>
    <row r="2601" spans="1:21" ht="15" thickBot="1" x14ac:dyDescent="0.25">
      <c r="A2601" s="1" t="s">
        <v>47</v>
      </c>
    </row>
    <row r="2602" spans="1:21" ht="15" thickTop="1" x14ac:dyDescent="0.2">
      <c r="A2602" s="1" t="s">
        <v>47</v>
      </c>
      <c r="E2602" s="31"/>
      <c r="F2602" s="32"/>
      <c r="G2602" s="34" t="s">
        <v>63</v>
      </c>
      <c r="H2602" s="35">
        <f>SUM(H2590:H2601)</f>
        <v>700000</v>
      </c>
      <c r="I2602" s="35">
        <f t="shared" ref="I2602:S2602" si="613">SUM(I2590:I2601)</f>
        <v>700000</v>
      </c>
      <c r="J2602" s="35">
        <f t="shared" si="613"/>
        <v>575000</v>
      </c>
      <c r="K2602" s="35">
        <f t="shared" si="613"/>
        <v>480000</v>
      </c>
      <c r="L2602" s="35">
        <f t="shared" si="613"/>
        <v>465000</v>
      </c>
      <c r="M2602" s="35">
        <f t="shared" si="613"/>
        <v>465000</v>
      </c>
      <c r="N2602" s="35">
        <f t="shared" si="613"/>
        <v>465000</v>
      </c>
      <c r="O2602" s="35">
        <f t="shared" si="613"/>
        <v>565000</v>
      </c>
      <c r="P2602" s="35">
        <f t="shared" si="613"/>
        <v>700000</v>
      </c>
      <c r="Q2602" s="35">
        <f t="shared" si="613"/>
        <v>700000</v>
      </c>
      <c r="R2602" s="35">
        <f t="shared" si="613"/>
        <v>790000</v>
      </c>
      <c r="S2602" s="35">
        <f t="shared" si="613"/>
        <v>815000</v>
      </c>
      <c r="T2602" s="35">
        <f t="shared" ref="T2602" si="614">SUM(T2590:T2601)</f>
        <v>840000</v>
      </c>
      <c r="U2602" s="35">
        <f t="shared" ref="U2602" si="615">SUM(U2590:U2601)</f>
        <v>870000</v>
      </c>
    </row>
    <row r="2603" spans="1:21" x14ac:dyDescent="0.2">
      <c r="A2603" s="1" t="s">
        <v>47</v>
      </c>
      <c r="F2603" s="1"/>
      <c r="G2603" s="1"/>
    </row>
    <row r="2604" spans="1:21" x14ac:dyDescent="0.2">
      <c r="A2604" s="1" t="s">
        <v>47</v>
      </c>
      <c r="E2604" s="27" t="s">
        <v>569</v>
      </c>
      <c r="F2604" s="1"/>
      <c r="G2604" s="1"/>
    </row>
    <row r="2605" spans="1:21" x14ac:dyDescent="0.2">
      <c r="A2605" s="1" t="s">
        <v>47</v>
      </c>
      <c r="F2605" s="27" t="s">
        <v>570</v>
      </c>
      <c r="G2605" s="1"/>
    </row>
    <row r="2606" spans="1:21" x14ac:dyDescent="0.2">
      <c r="A2606" s="1">
        <v>406</v>
      </c>
      <c r="B2606" s="1">
        <v>14069999</v>
      </c>
      <c r="C2606" s="1">
        <v>56694</v>
      </c>
      <c r="D2606" s="1">
        <v>560</v>
      </c>
      <c r="E2606" s="1" t="s">
        <v>571</v>
      </c>
      <c r="F2606" s="1">
        <v>56694</v>
      </c>
      <c r="G2606" s="1" t="s">
        <v>45</v>
      </c>
      <c r="H2606" s="29">
        <v>0</v>
      </c>
      <c r="I2606" s="29">
        <v>0</v>
      </c>
      <c r="J2606" s="29">
        <v>0</v>
      </c>
      <c r="K2606" s="29">
        <v>0</v>
      </c>
      <c r="L2606" s="29">
        <v>0</v>
      </c>
      <c r="M2606" s="29">
        <v>0</v>
      </c>
      <c r="N2606" s="29">
        <v>0</v>
      </c>
      <c r="O2606" s="29">
        <v>0</v>
      </c>
      <c r="P2606" s="29">
        <v>0</v>
      </c>
      <c r="Q2606" s="29">
        <v>0</v>
      </c>
      <c r="R2606" s="29">
        <v>0</v>
      </c>
      <c r="S2606" s="29">
        <v>0</v>
      </c>
      <c r="T2606" s="29">
        <v>0</v>
      </c>
      <c r="U2606" s="29">
        <v>0</v>
      </c>
    </row>
    <row r="2607" spans="1:21" ht="15" thickBot="1" x14ac:dyDescent="0.25">
      <c r="A2607" s="1" t="s">
        <v>47</v>
      </c>
      <c r="F2607" s="1"/>
      <c r="G2607" s="1"/>
    </row>
    <row r="2608" spans="1:21" ht="15" thickTop="1" x14ac:dyDescent="0.2">
      <c r="A2608" s="1" t="s">
        <v>47</v>
      </c>
      <c r="B2608" s="1">
        <v>14069999</v>
      </c>
      <c r="C2608" s="31"/>
      <c r="D2608" s="31"/>
      <c r="E2608" s="31" t="s">
        <v>572</v>
      </c>
      <c r="F2608" s="31" t="s">
        <v>573</v>
      </c>
      <c r="G2608" s="31"/>
      <c r="H2608" s="33">
        <f>SUM(H2606:H2607)</f>
        <v>0</v>
      </c>
      <c r="I2608" s="33">
        <f t="shared" ref="I2608:S2608" si="616">SUM(I2606:I2607)</f>
        <v>0</v>
      </c>
      <c r="J2608" s="33">
        <f t="shared" si="616"/>
        <v>0</v>
      </c>
      <c r="K2608" s="33">
        <f t="shared" si="616"/>
        <v>0</v>
      </c>
      <c r="L2608" s="33">
        <f t="shared" si="616"/>
        <v>0</v>
      </c>
      <c r="M2608" s="33">
        <f t="shared" si="616"/>
        <v>0</v>
      </c>
      <c r="N2608" s="33">
        <f t="shared" si="616"/>
        <v>0</v>
      </c>
      <c r="O2608" s="33">
        <f t="shared" si="616"/>
        <v>0</v>
      </c>
      <c r="P2608" s="33">
        <f t="shared" si="616"/>
        <v>0</v>
      </c>
      <c r="Q2608" s="33">
        <f t="shared" si="616"/>
        <v>0</v>
      </c>
      <c r="R2608" s="33">
        <f t="shared" si="616"/>
        <v>0</v>
      </c>
      <c r="S2608" s="33">
        <f t="shared" si="616"/>
        <v>0</v>
      </c>
      <c r="T2608" s="33">
        <f t="shared" ref="T2608" si="617">SUM(T2606:T2607)</f>
        <v>0</v>
      </c>
      <c r="U2608" s="33">
        <f t="shared" ref="U2608" si="618">SUM(U2606:U2607)</f>
        <v>0</v>
      </c>
    </row>
    <row r="2609" spans="1:21" x14ac:dyDescent="0.2">
      <c r="A2609" s="1" t="s">
        <v>47</v>
      </c>
      <c r="F2609" s="1"/>
      <c r="G2609" s="1"/>
    </row>
    <row r="2610" spans="1:21" x14ac:dyDescent="0.2">
      <c r="A2610" s="1" t="s">
        <v>574</v>
      </c>
      <c r="F2610" s="1"/>
      <c r="G2610" s="1"/>
    </row>
    <row r="2611" spans="1:21" x14ac:dyDescent="0.2">
      <c r="F2611" s="27" t="s">
        <v>51</v>
      </c>
      <c r="G2611" s="1"/>
    </row>
    <row r="2612" spans="1:21" x14ac:dyDescent="0.2">
      <c r="A2612" s="1" t="s">
        <v>47</v>
      </c>
      <c r="F2612" s="1">
        <v>500</v>
      </c>
      <c r="G2612" s="1" t="s">
        <v>53</v>
      </c>
      <c r="H2612" s="29">
        <f t="shared" ref="H2612:U2621" si="619">SUMIF($D$2606:$D$2608,$F2612,H$2606:H$2608)</f>
        <v>0</v>
      </c>
      <c r="I2612" s="29">
        <f t="shared" si="619"/>
        <v>0</v>
      </c>
      <c r="J2612" s="29">
        <f t="shared" si="619"/>
        <v>0</v>
      </c>
      <c r="K2612" s="29">
        <f t="shared" si="619"/>
        <v>0</v>
      </c>
      <c r="L2612" s="29">
        <f t="shared" si="619"/>
        <v>0</v>
      </c>
      <c r="M2612" s="29">
        <f t="shared" si="619"/>
        <v>0</v>
      </c>
      <c r="N2612" s="29">
        <f t="shared" si="619"/>
        <v>0</v>
      </c>
      <c r="O2612" s="29">
        <f t="shared" si="619"/>
        <v>0</v>
      </c>
      <c r="P2612" s="29">
        <f t="shared" si="619"/>
        <v>0</v>
      </c>
      <c r="Q2612" s="29">
        <f t="shared" si="619"/>
        <v>0</v>
      </c>
      <c r="R2612" s="29">
        <f t="shared" si="619"/>
        <v>0</v>
      </c>
      <c r="S2612" s="29">
        <f t="shared" si="619"/>
        <v>0</v>
      </c>
      <c r="T2612" s="29">
        <f t="shared" si="619"/>
        <v>0</v>
      </c>
      <c r="U2612" s="29">
        <f t="shared" si="619"/>
        <v>0</v>
      </c>
    </row>
    <row r="2613" spans="1:21" x14ac:dyDescent="0.2">
      <c r="A2613" s="1" t="s">
        <v>47</v>
      </c>
      <c r="F2613" s="1">
        <v>501</v>
      </c>
      <c r="G2613" s="1" t="s">
        <v>30</v>
      </c>
      <c r="H2613" s="29">
        <f t="shared" si="619"/>
        <v>0</v>
      </c>
      <c r="I2613" s="29">
        <f t="shared" si="619"/>
        <v>0</v>
      </c>
      <c r="J2613" s="29">
        <f t="shared" si="619"/>
        <v>0</v>
      </c>
      <c r="K2613" s="29">
        <f t="shared" si="619"/>
        <v>0</v>
      </c>
      <c r="L2613" s="29">
        <f t="shared" si="619"/>
        <v>0</v>
      </c>
      <c r="M2613" s="29">
        <f t="shared" si="619"/>
        <v>0</v>
      </c>
      <c r="N2613" s="29">
        <f t="shared" si="619"/>
        <v>0</v>
      </c>
      <c r="O2613" s="29">
        <f t="shared" si="619"/>
        <v>0</v>
      </c>
      <c r="P2613" s="29">
        <f t="shared" si="619"/>
        <v>0</v>
      </c>
      <c r="Q2613" s="29">
        <f t="shared" si="619"/>
        <v>0</v>
      </c>
      <c r="R2613" s="29">
        <f t="shared" si="619"/>
        <v>0</v>
      </c>
      <c r="S2613" s="29">
        <f t="shared" si="619"/>
        <v>0</v>
      </c>
      <c r="T2613" s="29">
        <f t="shared" si="619"/>
        <v>0</v>
      </c>
      <c r="U2613" s="29">
        <f t="shared" si="619"/>
        <v>0</v>
      </c>
    </row>
    <row r="2614" spans="1:21" x14ac:dyDescent="0.2">
      <c r="A2614" s="1" t="s">
        <v>47</v>
      </c>
      <c r="F2614" s="1">
        <v>502</v>
      </c>
      <c r="G2614" s="1" t="s">
        <v>56</v>
      </c>
      <c r="H2614" s="29">
        <f t="shared" si="619"/>
        <v>0</v>
      </c>
      <c r="I2614" s="29">
        <f t="shared" si="619"/>
        <v>0</v>
      </c>
      <c r="J2614" s="29">
        <f t="shared" si="619"/>
        <v>0</v>
      </c>
      <c r="K2614" s="29">
        <f t="shared" si="619"/>
        <v>0</v>
      </c>
      <c r="L2614" s="29">
        <f t="shared" si="619"/>
        <v>0</v>
      </c>
      <c r="M2614" s="29">
        <f t="shared" si="619"/>
        <v>0</v>
      </c>
      <c r="N2614" s="29">
        <f t="shared" si="619"/>
        <v>0</v>
      </c>
      <c r="O2614" s="29">
        <f t="shared" si="619"/>
        <v>0</v>
      </c>
      <c r="P2614" s="29">
        <f t="shared" si="619"/>
        <v>0</v>
      </c>
      <c r="Q2614" s="29">
        <f t="shared" si="619"/>
        <v>0</v>
      </c>
      <c r="R2614" s="29">
        <f t="shared" si="619"/>
        <v>0</v>
      </c>
      <c r="S2614" s="29">
        <f t="shared" si="619"/>
        <v>0</v>
      </c>
      <c r="T2614" s="29">
        <f t="shared" si="619"/>
        <v>0</v>
      </c>
      <c r="U2614" s="29">
        <f t="shared" si="619"/>
        <v>0</v>
      </c>
    </row>
    <row r="2615" spans="1:21" x14ac:dyDescent="0.2">
      <c r="A2615" s="1" t="s">
        <v>47</v>
      </c>
      <c r="F2615" s="1">
        <v>520</v>
      </c>
      <c r="G2615" s="1" t="s">
        <v>57</v>
      </c>
      <c r="H2615" s="29">
        <f t="shared" si="619"/>
        <v>0</v>
      </c>
      <c r="I2615" s="29">
        <f t="shared" si="619"/>
        <v>0</v>
      </c>
      <c r="J2615" s="29">
        <f t="shared" si="619"/>
        <v>0</v>
      </c>
      <c r="K2615" s="29">
        <f t="shared" si="619"/>
        <v>0</v>
      </c>
      <c r="L2615" s="29">
        <f t="shared" si="619"/>
        <v>0</v>
      </c>
      <c r="M2615" s="29">
        <f t="shared" si="619"/>
        <v>0</v>
      </c>
      <c r="N2615" s="29">
        <f t="shared" si="619"/>
        <v>0</v>
      </c>
      <c r="O2615" s="29">
        <f t="shared" si="619"/>
        <v>0</v>
      </c>
      <c r="P2615" s="29">
        <f t="shared" si="619"/>
        <v>0</v>
      </c>
      <c r="Q2615" s="29">
        <f t="shared" si="619"/>
        <v>0</v>
      </c>
      <c r="R2615" s="29">
        <f t="shared" si="619"/>
        <v>0</v>
      </c>
      <c r="S2615" s="29">
        <f t="shared" si="619"/>
        <v>0</v>
      </c>
      <c r="T2615" s="29">
        <f t="shared" si="619"/>
        <v>0</v>
      </c>
      <c r="U2615" s="29">
        <f t="shared" si="619"/>
        <v>0</v>
      </c>
    </row>
    <row r="2616" spans="1:21" x14ac:dyDescent="0.2">
      <c r="A2616" s="1" t="s">
        <v>47</v>
      </c>
      <c r="F2616" s="1">
        <v>530</v>
      </c>
      <c r="G2616" s="1" t="s">
        <v>58</v>
      </c>
      <c r="H2616" s="29">
        <f t="shared" si="619"/>
        <v>0</v>
      </c>
      <c r="I2616" s="29">
        <f t="shared" si="619"/>
        <v>0</v>
      </c>
      <c r="J2616" s="29">
        <f t="shared" si="619"/>
        <v>0</v>
      </c>
      <c r="K2616" s="29">
        <f t="shared" si="619"/>
        <v>0</v>
      </c>
      <c r="L2616" s="29">
        <f t="shared" si="619"/>
        <v>0</v>
      </c>
      <c r="M2616" s="29">
        <f t="shared" si="619"/>
        <v>0</v>
      </c>
      <c r="N2616" s="29">
        <f t="shared" si="619"/>
        <v>0</v>
      </c>
      <c r="O2616" s="29">
        <f t="shared" si="619"/>
        <v>0</v>
      </c>
      <c r="P2616" s="29">
        <f t="shared" si="619"/>
        <v>0</v>
      </c>
      <c r="Q2616" s="29">
        <f t="shared" si="619"/>
        <v>0</v>
      </c>
      <c r="R2616" s="29">
        <f t="shared" si="619"/>
        <v>0</v>
      </c>
      <c r="S2616" s="29">
        <f t="shared" si="619"/>
        <v>0</v>
      </c>
      <c r="T2616" s="29">
        <f t="shared" si="619"/>
        <v>0</v>
      </c>
      <c r="U2616" s="29">
        <f t="shared" si="619"/>
        <v>0</v>
      </c>
    </row>
    <row r="2617" spans="1:21" x14ac:dyDescent="0.2">
      <c r="A2617" s="1" t="s">
        <v>47</v>
      </c>
      <c r="F2617" s="1">
        <v>540</v>
      </c>
      <c r="G2617" s="1" t="s">
        <v>59</v>
      </c>
      <c r="H2617" s="29">
        <f t="shared" si="619"/>
        <v>0</v>
      </c>
      <c r="I2617" s="29">
        <f t="shared" si="619"/>
        <v>0</v>
      </c>
      <c r="J2617" s="29">
        <f t="shared" si="619"/>
        <v>0</v>
      </c>
      <c r="K2617" s="29">
        <f t="shared" si="619"/>
        <v>0</v>
      </c>
      <c r="L2617" s="29">
        <f t="shared" si="619"/>
        <v>0</v>
      </c>
      <c r="M2617" s="29">
        <f t="shared" si="619"/>
        <v>0</v>
      </c>
      <c r="N2617" s="29">
        <f t="shared" si="619"/>
        <v>0</v>
      </c>
      <c r="O2617" s="29">
        <f t="shared" si="619"/>
        <v>0</v>
      </c>
      <c r="P2617" s="29">
        <f t="shared" si="619"/>
        <v>0</v>
      </c>
      <c r="Q2617" s="29">
        <f t="shared" si="619"/>
        <v>0</v>
      </c>
      <c r="R2617" s="29">
        <f t="shared" si="619"/>
        <v>0</v>
      </c>
      <c r="S2617" s="29">
        <f t="shared" si="619"/>
        <v>0</v>
      </c>
      <c r="T2617" s="29">
        <f t="shared" si="619"/>
        <v>0</v>
      </c>
      <c r="U2617" s="29">
        <f t="shared" si="619"/>
        <v>0</v>
      </c>
    </row>
    <row r="2618" spans="1:21" x14ac:dyDescent="0.2">
      <c r="A2618" s="1" t="s">
        <v>47</v>
      </c>
      <c r="F2618" s="1">
        <v>550</v>
      </c>
      <c r="G2618" s="1" t="s">
        <v>60</v>
      </c>
      <c r="H2618" s="29">
        <f t="shared" si="619"/>
        <v>0</v>
      </c>
      <c r="I2618" s="29">
        <f t="shared" si="619"/>
        <v>0</v>
      </c>
      <c r="J2618" s="29">
        <f t="shared" si="619"/>
        <v>0</v>
      </c>
      <c r="K2618" s="29">
        <f t="shared" si="619"/>
        <v>0</v>
      </c>
      <c r="L2618" s="29">
        <f t="shared" si="619"/>
        <v>0</v>
      </c>
      <c r="M2618" s="29">
        <f t="shared" si="619"/>
        <v>0</v>
      </c>
      <c r="N2618" s="29">
        <f t="shared" si="619"/>
        <v>0</v>
      </c>
      <c r="O2618" s="29">
        <f t="shared" si="619"/>
        <v>0</v>
      </c>
      <c r="P2618" s="29">
        <f t="shared" si="619"/>
        <v>0</v>
      </c>
      <c r="Q2618" s="29">
        <f t="shared" si="619"/>
        <v>0</v>
      </c>
      <c r="R2618" s="29">
        <f t="shared" si="619"/>
        <v>0</v>
      </c>
      <c r="S2618" s="29">
        <f t="shared" si="619"/>
        <v>0</v>
      </c>
      <c r="T2618" s="29">
        <f t="shared" si="619"/>
        <v>0</v>
      </c>
      <c r="U2618" s="29">
        <f t="shared" si="619"/>
        <v>0</v>
      </c>
    </row>
    <row r="2619" spans="1:21" x14ac:dyDescent="0.2">
      <c r="A2619" s="1" t="s">
        <v>47</v>
      </c>
      <c r="F2619" s="1">
        <v>560</v>
      </c>
      <c r="G2619" s="1" t="s">
        <v>61</v>
      </c>
      <c r="H2619" s="29">
        <f t="shared" si="619"/>
        <v>0</v>
      </c>
      <c r="I2619" s="29">
        <f t="shared" si="619"/>
        <v>0</v>
      </c>
      <c r="J2619" s="29">
        <f t="shared" si="619"/>
        <v>0</v>
      </c>
      <c r="K2619" s="29">
        <f t="shared" si="619"/>
        <v>0</v>
      </c>
      <c r="L2619" s="29">
        <f t="shared" si="619"/>
        <v>0</v>
      </c>
      <c r="M2619" s="29">
        <f t="shared" si="619"/>
        <v>0</v>
      </c>
      <c r="N2619" s="29">
        <f t="shared" si="619"/>
        <v>0</v>
      </c>
      <c r="O2619" s="29">
        <f t="shared" si="619"/>
        <v>0</v>
      </c>
      <c r="P2619" s="29">
        <f t="shared" si="619"/>
        <v>0</v>
      </c>
      <c r="Q2619" s="29">
        <f t="shared" si="619"/>
        <v>0</v>
      </c>
      <c r="R2619" s="29">
        <f t="shared" si="619"/>
        <v>0</v>
      </c>
      <c r="S2619" s="29">
        <f t="shared" si="619"/>
        <v>0</v>
      </c>
      <c r="T2619" s="29">
        <f t="shared" si="619"/>
        <v>0</v>
      </c>
      <c r="U2619" s="29">
        <f t="shared" si="619"/>
        <v>0</v>
      </c>
    </row>
    <row r="2620" spans="1:21" x14ac:dyDescent="0.2">
      <c r="A2620" s="1" t="s">
        <v>47</v>
      </c>
      <c r="F2620" s="1">
        <v>570</v>
      </c>
      <c r="G2620" s="1" t="s">
        <v>62</v>
      </c>
      <c r="H2620" s="29">
        <f t="shared" si="619"/>
        <v>0</v>
      </c>
      <c r="I2620" s="29">
        <f t="shared" si="619"/>
        <v>0</v>
      </c>
      <c r="J2620" s="29">
        <f t="shared" si="619"/>
        <v>0</v>
      </c>
      <c r="K2620" s="29">
        <f t="shared" si="619"/>
        <v>0</v>
      </c>
      <c r="L2620" s="29">
        <f t="shared" si="619"/>
        <v>0</v>
      </c>
      <c r="M2620" s="29">
        <f t="shared" si="619"/>
        <v>0</v>
      </c>
      <c r="N2620" s="29">
        <f t="shared" si="619"/>
        <v>0</v>
      </c>
      <c r="O2620" s="29">
        <f t="shared" si="619"/>
        <v>0</v>
      </c>
      <c r="P2620" s="29">
        <f t="shared" si="619"/>
        <v>0</v>
      </c>
      <c r="Q2620" s="29">
        <f t="shared" si="619"/>
        <v>0</v>
      </c>
      <c r="R2620" s="29">
        <f t="shared" si="619"/>
        <v>0</v>
      </c>
      <c r="S2620" s="29">
        <f t="shared" si="619"/>
        <v>0</v>
      </c>
      <c r="T2620" s="29">
        <f t="shared" si="619"/>
        <v>0</v>
      </c>
      <c r="U2620" s="29">
        <f t="shared" si="619"/>
        <v>0</v>
      </c>
    </row>
    <row r="2621" spans="1:21" x14ac:dyDescent="0.2">
      <c r="A2621" s="1" t="s">
        <v>47</v>
      </c>
      <c r="F2621" s="1">
        <v>580</v>
      </c>
      <c r="G2621" s="1" t="s">
        <v>32</v>
      </c>
      <c r="H2621" s="29">
        <f t="shared" si="619"/>
        <v>0</v>
      </c>
      <c r="I2621" s="29">
        <f t="shared" si="619"/>
        <v>0</v>
      </c>
      <c r="J2621" s="29">
        <f t="shared" si="619"/>
        <v>0</v>
      </c>
      <c r="K2621" s="29">
        <f t="shared" si="619"/>
        <v>0</v>
      </c>
      <c r="L2621" s="29">
        <f t="shared" si="619"/>
        <v>0</v>
      </c>
      <c r="M2621" s="29">
        <f t="shared" si="619"/>
        <v>0</v>
      </c>
      <c r="N2621" s="29">
        <f t="shared" si="619"/>
        <v>0</v>
      </c>
      <c r="O2621" s="29">
        <f t="shared" si="619"/>
        <v>0</v>
      </c>
      <c r="P2621" s="29">
        <f t="shared" si="619"/>
        <v>0</v>
      </c>
      <c r="Q2621" s="29">
        <f t="shared" si="619"/>
        <v>0</v>
      </c>
      <c r="R2621" s="29">
        <f t="shared" si="619"/>
        <v>0</v>
      </c>
      <c r="S2621" s="29">
        <f t="shared" si="619"/>
        <v>0</v>
      </c>
      <c r="T2621" s="29">
        <f t="shared" si="619"/>
        <v>0</v>
      </c>
      <c r="U2621" s="29">
        <f t="shared" si="619"/>
        <v>0</v>
      </c>
    </row>
    <row r="2622" spans="1:21" ht="15" thickBot="1" x14ac:dyDescent="0.25">
      <c r="A2622" s="1" t="s">
        <v>47</v>
      </c>
      <c r="F2622" s="1"/>
      <c r="G2622" s="1"/>
    </row>
    <row r="2623" spans="1:21" ht="15" thickTop="1" x14ac:dyDescent="0.2">
      <c r="A2623" s="1" t="s">
        <v>47</v>
      </c>
      <c r="E2623" s="43"/>
      <c r="F2623" s="43"/>
      <c r="G2623" s="43" t="s">
        <v>63</v>
      </c>
      <c r="H2623" s="35">
        <f>SUM(H2612:H2622)</f>
        <v>0</v>
      </c>
      <c r="I2623" s="35">
        <f t="shared" ref="I2623:S2623" si="620">SUM(I2612:I2622)</f>
        <v>0</v>
      </c>
      <c r="J2623" s="35">
        <f t="shared" si="620"/>
        <v>0</v>
      </c>
      <c r="K2623" s="35">
        <f t="shared" si="620"/>
        <v>0</v>
      </c>
      <c r="L2623" s="35">
        <f t="shared" si="620"/>
        <v>0</v>
      </c>
      <c r="M2623" s="35">
        <f t="shared" si="620"/>
        <v>0</v>
      </c>
      <c r="N2623" s="35">
        <f t="shared" si="620"/>
        <v>0</v>
      </c>
      <c r="O2623" s="35">
        <f t="shared" si="620"/>
        <v>0</v>
      </c>
      <c r="P2623" s="35">
        <f t="shared" si="620"/>
        <v>0</v>
      </c>
      <c r="Q2623" s="35">
        <f t="shared" si="620"/>
        <v>0</v>
      </c>
      <c r="R2623" s="35">
        <f t="shared" si="620"/>
        <v>0</v>
      </c>
      <c r="S2623" s="35">
        <f t="shared" si="620"/>
        <v>0</v>
      </c>
      <c r="T2623" s="35">
        <f t="shared" ref="T2623" si="621">SUM(T2612:T2622)</f>
        <v>0</v>
      </c>
      <c r="U2623" s="35">
        <f t="shared" ref="U2623" si="622">SUM(U2612:U2622)</f>
        <v>0</v>
      </c>
    </row>
    <row r="2624" spans="1:21" x14ac:dyDescent="0.2">
      <c r="A2624" s="1" t="s">
        <v>47</v>
      </c>
    </row>
    <row r="2625" spans="1:21" x14ac:dyDescent="0.2">
      <c r="A2625" s="1" t="s">
        <v>47</v>
      </c>
      <c r="E2625" s="27" t="s">
        <v>575</v>
      </c>
    </row>
    <row r="2626" spans="1:21" x14ac:dyDescent="0.2">
      <c r="A2626" s="1" t="s">
        <v>47</v>
      </c>
      <c r="F2626" s="28" t="s">
        <v>27</v>
      </c>
    </row>
    <row r="2627" spans="1:21" x14ac:dyDescent="0.2">
      <c r="A2627" s="1">
        <v>407</v>
      </c>
      <c r="B2627" s="1">
        <v>14071010</v>
      </c>
      <c r="C2627" s="1">
        <v>50110</v>
      </c>
      <c r="D2627" s="1">
        <v>500</v>
      </c>
      <c r="G2627" s="25" t="s">
        <v>28</v>
      </c>
      <c r="H2627" s="29">
        <v>0</v>
      </c>
      <c r="I2627" s="29">
        <v>0</v>
      </c>
      <c r="J2627" s="29">
        <v>0</v>
      </c>
      <c r="K2627" s="29">
        <v>0</v>
      </c>
      <c r="L2627" s="29">
        <v>0</v>
      </c>
      <c r="M2627" s="29">
        <v>1000000</v>
      </c>
      <c r="N2627" s="29">
        <v>0</v>
      </c>
      <c r="O2627" s="29">
        <v>900000</v>
      </c>
      <c r="P2627" s="29">
        <v>1843944</v>
      </c>
      <c r="Q2627" s="29">
        <v>1800000</v>
      </c>
      <c r="R2627" s="29">
        <v>3300000</v>
      </c>
      <c r="S2627" s="29">
        <v>3200000</v>
      </c>
      <c r="T2627" s="29">
        <v>3200000</v>
      </c>
      <c r="U2627" s="29">
        <v>4000000</v>
      </c>
    </row>
    <row r="2628" spans="1:21" ht="15" thickBot="1" x14ac:dyDescent="0.25">
      <c r="A2628" s="1" t="s">
        <v>47</v>
      </c>
    </row>
    <row r="2629" spans="1:21" ht="15" thickTop="1" x14ac:dyDescent="0.2">
      <c r="A2629" s="1" t="s">
        <v>47</v>
      </c>
      <c r="B2629" s="1">
        <v>14071010</v>
      </c>
      <c r="C2629" s="31"/>
      <c r="D2629" s="31"/>
      <c r="E2629" s="31"/>
      <c r="F2629" s="32" t="s">
        <v>576</v>
      </c>
      <c r="G2629" s="32"/>
      <c r="H2629" s="33">
        <f>SUM(H2627:H2628)</f>
        <v>0</v>
      </c>
      <c r="I2629" s="33">
        <f t="shared" ref="I2629:S2629" si="623">SUM(I2627:I2628)</f>
        <v>0</v>
      </c>
      <c r="J2629" s="33">
        <f t="shared" si="623"/>
        <v>0</v>
      </c>
      <c r="K2629" s="33">
        <f t="shared" si="623"/>
        <v>0</v>
      </c>
      <c r="L2629" s="33">
        <f t="shared" si="623"/>
        <v>0</v>
      </c>
      <c r="M2629" s="33">
        <f t="shared" si="623"/>
        <v>1000000</v>
      </c>
      <c r="N2629" s="33">
        <f t="shared" si="623"/>
        <v>0</v>
      </c>
      <c r="O2629" s="33">
        <f t="shared" si="623"/>
        <v>900000</v>
      </c>
      <c r="P2629" s="33">
        <f t="shared" si="623"/>
        <v>1843944</v>
      </c>
      <c r="Q2629" s="33">
        <f t="shared" si="623"/>
        <v>1800000</v>
      </c>
      <c r="R2629" s="33">
        <f t="shared" si="623"/>
        <v>3300000</v>
      </c>
      <c r="S2629" s="33">
        <f t="shared" si="623"/>
        <v>3200000</v>
      </c>
      <c r="T2629" s="33">
        <f t="shared" ref="T2629" si="624">SUM(T2627:T2628)</f>
        <v>3200000</v>
      </c>
      <c r="U2629" s="33">
        <f t="shared" ref="U2629" si="625">SUM(U2627:U2628)</f>
        <v>4000000</v>
      </c>
    </row>
    <row r="2630" spans="1:21" x14ac:dyDescent="0.2">
      <c r="A2630" s="1" t="s">
        <v>47</v>
      </c>
    </row>
    <row r="2631" spans="1:21" x14ac:dyDescent="0.2">
      <c r="A2631" s="1" t="s">
        <v>577</v>
      </c>
    </row>
    <row r="2632" spans="1:21" x14ac:dyDescent="0.2">
      <c r="E2632" s="27"/>
      <c r="F2632" s="28" t="s">
        <v>51</v>
      </c>
    </row>
    <row r="2633" spans="1:21" x14ac:dyDescent="0.2">
      <c r="A2633" s="1" t="s">
        <v>47</v>
      </c>
      <c r="F2633" s="25">
        <v>500</v>
      </c>
      <c r="G2633" s="25" t="s">
        <v>53</v>
      </c>
      <c r="H2633" s="29">
        <f t="shared" ref="H2633:U2643" si="626">SUMIF($D$2627:$D$2629,$F2633,H$2627:H$2629)</f>
        <v>0</v>
      </c>
      <c r="I2633" s="29">
        <f t="shared" si="626"/>
        <v>0</v>
      </c>
      <c r="J2633" s="29">
        <f t="shared" si="626"/>
        <v>0</v>
      </c>
      <c r="K2633" s="29">
        <f t="shared" si="626"/>
        <v>0</v>
      </c>
      <c r="L2633" s="29">
        <f t="shared" si="626"/>
        <v>0</v>
      </c>
      <c r="M2633" s="29">
        <f t="shared" si="626"/>
        <v>1000000</v>
      </c>
      <c r="N2633" s="29">
        <f t="shared" si="626"/>
        <v>0</v>
      </c>
      <c r="O2633" s="29">
        <f t="shared" si="626"/>
        <v>900000</v>
      </c>
      <c r="P2633" s="29">
        <f t="shared" si="626"/>
        <v>1843944</v>
      </c>
      <c r="Q2633" s="29">
        <f t="shared" si="626"/>
        <v>1800000</v>
      </c>
      <c r="R2633" s="29">
        <f t="shared" si="626"/>
        <v>3300000</v>
      </c>
      <c r="S2633" s="29">
        <f t="shared" si="626"/>
        <v>3200000</v>
      </c>
      <c r="T2633" s="29">
        <f t="shared" si="626"/>
        <v>3200000</v>
      </c>
      <c r="U2633" s="29">
        <f t="shared" si="626"/>
        <v>4000000</v>
      </c>
    </row>
    <row r="2634" spans="1:21" x14ac:dyDescent="0.2">
      <c r="A2634" s="1" t="s">
        <v>47</v>
      </c>
      <c r="F2634" s="25">
        <v>501</v>
      </c>
      <c r="G2634" s="25" t="s">
        <v>30</v>
      </c>
      <c r="H2634" s="29">
        <f t="shared" si="626"/>
        <v>0</v>
      </c>
      <c r="I2634" s="29">
        <f t="shared" si="626"/>
        <v>0</v>
      </c>
      <c r="J2634" s="29">
        <f t="shared" si="626"/>
        <v>0</v>
      </c>
      <c r="K2634" s="29">
        <f t="shared" si="626"/>
        <v>0</v>
      </c>
      <c r="L2634" s="29">
        <f t="shared" si="626"/>
        <v>0</v>
      </c>
      <c r="M2634" s="29">
        <f t="shared" si="626"/>
        <v>0</v>
      </c>
      <c r="N2634" s="29">
        <f t="shared" si="626"/>
        <v>0</v>
      </c>
      <c r="O2634" s="29">
        <f t="shared" si="626"/>
        <v>0</v>
      </c>
      <c r="P2634" s="29">
        <f t="shared" si="626"/>
        <v>0</v>
      </c>
      <c r="Q2634" s="29">
        <f t="shared" si="626"/>
        <v>0</v>
      </c>
      <c r="R2634" s="29">
        <f t="shared" si="626"/>
        <v>0</v>
      </c>
      <c r="S2634" s="29">
        <f t="shared" si="626"/>
        <v>0</v>
      </c>
      <c r="T2634" s="29">
        <f t="shared" si="626"/>
        <v>0</v>
      </c>
      <c r="U2634" s="29">
        <f t="shared" si="626"/>
        <v>0</v>
      </c>
    </row>
    <row r="2635" spans="1:21" x14ac:dyDescent="0.2">
      <c r="F2635" s="25" t="s">
        <v>54</v>
      </c>
      <c r="G2635" s="25" t="s">
        <v>55</v>
      </c>
      <c r="H2635" s="29">
        <f t="shared" si="626"/>
        <v>0</v>
      </c>
      <c r="I2635" s="29">
        <f t="shared" si="626"/>
        <v>0</v>
      </c>
      <c r="J2635" s="29">
        <f t="shared" si="626"/>
        <v>0</v>
      </c>
      <c r="K2635" s="29">
        <f t="shared" si="626"/>
        <v>0</v>
      </c>
      <c r="L2635" s="29">
        <f t="shared" si="626"/>
        <v>0</v>
      </c>
      <c r="M2635" s="29">
        <f t="shared" si="626"/>
        <v>0</v>
      </c>
      <c r="N2635" s="29">
        <f t="shared" si="626"/>
        <v>0</v>
      </c>
      <c r="O2635" s="29">
        <f t="shared" si="626"/>
        <v>0</v>
      </c>
      <c r="P2635" s="29">
        <f t="shared" si="626"/>
        <v>0</v>
      </c>
      <c r="Q2635" s="29">
        <f t="shared" si="626"/>
        <v>0</v>
      </c>
      <c r="R2635" s="29">
        <f t="shared" si="626"/>
        <v>0</v>
      </c>
      <c r="S2635" s="29">
        <f t="shared" si="626"/>
        <v>0</v>
      </c>
      <c r="T2635" s="29">
        <f t="shared" si="626"/>
        <v>0</v>
      </c>
      <c r="U2635" s="29">
        <f t="shared" si="626"/>
        <v>0</v>
      </c>
    </row>
    <row r="2636" spans="1:21" x14ac:dyDescent="0.2">
      <c r="A2636" s="1" t="s">
        <v>47</v>
      </c>
      <c r="F2636" s="25">
        <v>502</v>
      </c>
      <c r="G2636" s="25" t="s">
        <v>56</v>
      </c>
      <c r="H2636" s="29">
        <f t="shared" si="626"/>
        <v>0</v>
      </c>
      <c r="I2636" s="29">
        <f t="shared" si="626"/>
        <v>0</v>
      </c>
      <c r="J2636" s="29">
        <f t="shared" si="626"/>
        <v>0</v>
      </c>
      <c r="K2636" s="29">
        <f t="shared" si="626"/>
        <v>0</v>
      </c>
      <c r="L2636" s="29">
        <f t="shared" si="626"/>
        <v>0</v>
      </c>
      <c r="M2636" s="29">
        <f t="shared" si="626"/>
        <v>0</v>
      </c>
      <c r="N2636" s="29">
        <f t="shared" si="626"/>
        <v>0</v>
      </c>
      <c r="O2636" s="29">
        <f t="shared" si="626"/>
        <v>0</v>
      </c>
      <c r="P2636" s="29">
        <f t="shared" si="626"/>
        <v>0</v>
      </c>
      <c r="Q2636" s="29">
        <f t="shared" si="626"/>
        <v>0</v>
      </c>
      <c r="R2636" s="29">
        <f t="shared" si="626"/>
        <v>0</v>
      </c>
      <c r="S2636" s="29">
        <f t="shared" si="626"/>
        <v>0</v>
      </c>
      <c r="T2636" s="29">
        <f t="shared" si="626"/>
        <v>0</v>
      </c>
      <c r="U2636" s="29">
        <f t="shared" si="626"/>
        <v>0</v>
      </c>
    </row>
    <row r="2637" spans="1:21" x14ac:dyDescent="0.2">
      <c r="A2637" s="1" t="s">
        <v>47</v>
      </c>
      <c r="F2637" s="25">
        <v>520</v>
      </c>
      <c r="G2637" s="25" t="s">
        <v>57</v>
      </c>
      <c r="H2637" s="29">
        <f t="shared" si="626"/>
        <v>0</v>
      </c>
      <c r="I2637" s="29">
        <f t="shared" si="626"/>
        <v>0</v>
      </c>
      <c r="J2637" s="29">
        <f t="shared" si="626"/>
        <v>0</v>
      </c>
      <c r="K2637" s="29">
        <f t="shared" si="626"/>
        <v>0</v>
      </c>
      <c r="L2637" s="29">
        <f t="shared" si="626"/>
        <v>0</v>
      </c>
      <c r="M2637" s="29">
        <f t="shared" si="626"/>
        <v>0</v>
      </c>
      <c r="N2637" s="29">
        <f t="shared" si="626"/>
        <v>0</v>
      </c>
      <c r="O2637" s="29">
        <f t="shared" si="626"/>
        <v>0</v>
      </c>
      <c r="P2637" s="29">
        <f t="shared" si="626"/>
        <v>0</v>
      </c>
      <c r="Q2637" s="29">
        <f t="shared" si="626"/>
        <v>0</v>
      </c>
      <c r="R2637" s="29">
        <f t="shared" si="626"/>
        <v>0</v>
      </c>
      <c r="S2637" s="29">
        <f t="shared" si="626"/>
        <v>0</v>
      </c>
      <c r="T2637" s="29">
        <f t="shared" si="626"/>
        <v>0</v>
      </c>
      <c r="U2637" s="29">
        <f t="shared" si="626"/>
        <v>0</v>
      </c>
    </row>
    <row r="2638" spans="1:21" x14ac:dyDescent="0.2">
      <c r="A2638" s="1" t="s">
        <v>47</v>
      </c>
      <c r="F2638" s="25">
        <v>530</v>
      </c>
      <c r="G2638" s="25" t="s">
        <v>58</v>
      </c>
      <c r="H2638" s="29">
        <f t="shared" si="626"/>
        <v>0</v>
      </c>
      <c r="I2638" s="29">
        <f t="shared" si="626"/>
        <v>0</v>
      </c>
      <c r="J2638" s="29">
        <f t="shared" si="626"/>
        <v>0</v>
      </c>
      <c r="K2638" s="29">
        <f t="shared" si="626"/>
        <v>0</v>
      </c>
      <c r="L2638" s="29">
        <f t="shared" si="626"/>
        <v>0</v>
      </c>
      <c r="M2638" s="29">
        <f t="shared" si="626"/>
        <v>0</v>
      </c>
      <c r="N2638" s="29">
        <f t="shared" si="626"/>
        <v>0</v>
      </c>
      <c r="O2638" s="29">
        <f t="shared" si="626"/>
        <v>0</v>
      </c>
      <c r="P2638" s="29">
        <f t="shared" si="626"/>
        <v>0</v>
      </c>
      <c r="Q2638" s="29">
        <f t="shared" si="626"/>
        <v>0</v>
      </c>
      <c r="R2638" s="29">
        <f t="shared" si="626"/>
        <v>0</v>
      </c>
      <c r="S2638" s="29">
        <f t="shared" si="626"/>
        <v>0</v>
      </c>
      <c r="T2638" s="29">
        <f t="shared" si="626"/>
        <v>0</v>
      </c>
      <c r="U2638" s="29">
        <f t="shared" si="626"/>
        <v>0</v>
      </c>
    </row>
    <row r="2639" spans="1:21" x14ac:dyDescent="0.2">
      <c r="A2639" s="1" t="s">
        <v>47</v>
      </c>
      <c r="F2639" s="25">
        <v>540</v>
      </c>
      <c r="G2639" s="25" t="s">
        <v>59</v>
      </c>
      <c r="H2639" s="29">
        <f t="shared" si="626"/>
        <v>0</v>
      </c>
      <c r="I2639" s="29">
        <f t="shared" si="626"/>
        <v>0</v>
      </c>
      <c r="J2639" s="29">
        <f t="shared" si="626"/>
        <v>0</v>
      </c>
      <c r="K2639" s="29">
        <f t="shared" si="626"/>
        <v>0</v>
      </c>
      <c r="L2639" s="29">
        <f t="shared" si="626"/>
        <v>0</v>
      </c>
      <c r="M2639" s="29">
        <f t="shared" si="626"/>
        <v>0</v>
      </c>
      <c r="N2639" s="29">
        <f t="shared" si="626"/>
        <v>0</v>
      </c>
      <c r="O2639" s="29">
        <f t="shared" si="626"/>
        <v>0</v>
      </c>
      <c r="P2639" s="29">
        <f t="shared" si="626"/>
        <v>0</v>
      </c>
      <c r="Q2639" s="29">
        <f t="shared" si="626"/>
        <v>0</v>
      </c>
      <c r="R2639" s="29">
        <f t="shared" si="626"/>
        <v>0</v>
      </c>
      <c r="S2639" s="29">
        <f t="shared" si="626"/>
        <v>0</v>
      </c>
      <c r="T2639" s="29">
        <f t="shared" si="626"/>
        <v>0</v>
      </c>
      <c r="U2639" s="29">
        <f t="shared" si="626"/>
        <v>0</v>
      </c>
    </row>
    <row r="2640" spans="1:21" x14ac:dyDescent="0.2">
      <c r="A2640" s="1" t="s">
        <v>47</v>
      </c>
      <c r="F2640" s="25">
        <v>550</v>
      </c>
      <c r="G2640" s="25" t="s">
        <v>60</v>
      </c>
      <c r="H2640" s="29">
        <f t="shared" si="626"/>
        <v>0</v>
      </c>
      <c r="I2640" s="29">
        <f t="shared" si="626"/>
        <v>0</v>
      </c>
      <c r="J2640" s="29">
        <f t="shared" si="626"/>
        <v>0</v>
      </c>
      <c r="K2640" s="29">
        <f t="shared" si="626"/>
        <v>0</v>
      </c>
      <c r="L2640" s="29">
        <f t="shared" si="626"/>
        <v>0</v>
      </c>
      <c r="M2640" s="29">
        <f t="shared" si="626"/>
        <v>0</v>
      </c>
      <c r="N2640" s="29">
        <f t="shared" si="626"/>
        <v>0</v>
      </c>
      <c r="O2640" s="29">
        <f t="shared" si="626"/>
        <v>0</v>
      </c>
      <c r="P2640" s="29">
        <f t="shared" si="626"/>
        <v>0</v>
      </c>
      <c r="Q2640" s="29">
        <f t="shared" si="626"/>
        <v>0</v>
      </c>
      <c r="R2640" s="29">
        <f t="shared" si="626"/>
        <v>0</v>
      </c>
      <c r="S2640" s="29">
        <f t="shared" si="626"/>
        <v>0</v>
      </c>
      <c r="T2640" s="29">
        <f t="shared" si="626"/>
        <v>0</v>
      </c>
      <c r="U2640" s="29">
        <f t="shared" si="626"/>
        <v>0</v>
      </c>
    </row>
    <row r="2641" spans="1:21" x14ac:dyDescent="0.2">
      <c r="A2641" s="1" t="s">
        <v>47</v>
      </c>
      <c r="F2641" s="25">
        <v>560</v>
      </c>
      <c r="G2641" s="25" t="s">
        <v>61</v>
      </c>
      <c r="H2641" s="29">
        <f t="shared" si="626"/>
        <v>0</v>
      </c>
      <c r="I2641" s="29">
        <f t="shared" si="626"/>
        <v>0</v>
      </c>
      <c r="J2641" s="29">
        <f t="shared" si="626"/>
        <v>0</v>
      </c>
      <c r="K2641" s="29">
        <f t="shared" si="626"/>
        <v>0</v>
      </c>
      <c r="L2641" s="29">
        <f t="shared" si="626"/>
        <v>0</v>
      </c>
      <c r="M2641" s="29">
        <f t="shared" si="626"/>
        <v>0</v>
      </c>
      <c r="N2641" s="29">
        <f t="shared" si="626"/>
        <v>0</v>
      </c>
      <c r="O2641" s="29">
        <f t="shared" si="626"/>
        <v>0</v>
      </c>
      <c r="P2641" s="29">
        <f t="shared" si="626"/>
        <v>0</v>
      </c>
      <c r="Q2641" s="29">
        <f t="shared" si="626"/>
        <v>0</v>
      </c>
      <c r="R2641" s="29">
        <f t="shared" si="626"/>
        <v>0</v>
      </c>
      <c r="S2641" s="29">
        <f t="shared" si="626"/>
        <v>0</v>
      </c>
      <c r="T2641" s="29">
        <f t="shared" si="626"/>
        <v>0</v>
      </c>
      <c r="U2641" s="29">
        <f t="shared" si="626"/>
        <v>0</v>
      </c>
    </row>
    <row r="2642" spans="1:21" x14ac:dyDescent="0.2">
      <c r="A2642" s="1" t="s">
        <v>47</v>
      </c>
      <c r="F2642" s="25">
        <v>570</v>
      </c>
      <c r="G2642" s="25" t="s">
        <v>62</v>
      </c>
      <c r="H2642" s="29">
        <f t="shared" si="626"/>
        <v>0</v>
      </c>
      <c r="I2642" s="29">
        <f t="shared" si="626"/>
        <v>0</v>
      </c>
      <c r="J2642" s="29">
        <f t="shared" si="626"/>
        <v>0</v>
      </c>
      <c r="K2642" s="29">
        <f t="shared" si="626"/>
        <v>0</v>
      </c>
      <c r="L2642" s="29">
        <f t="shared" si="626"/>
        <v>0</v>
      </c>
      <c r="M2642" s="29">
        <f t="shared" si="626"/>
        <v>0</v>
      </c>
      <c r="N2642" s="29">
        <f t="shared" si="626"/>
        <v>0</v>
      </c>
      <c r="O2642" s="29">
        <f t="shared" si="626"/>
        <v>0</v>
      </c>
      <c r="P2642" s="29">
        <f t="shared" si="626"/>
        <v>0</v>
      </c>
      <c r="Q2642" s="29">
        <f t="shared" si="626"/>
        <v>0</v>
      </c>
      <c r="R2642" s="29">
        <f t="shared" si="626"/>
        <v>0</v>
      </c>
      <c r="S2642" s="29">
        <f t="shared" si="626"/>
        <v>0</v>
      </c>
      <c r="T2642" s="29">
        <f t="shared" si="626"/>
        <v>0</v>
      </c>
      <c r="U2642" s="29">
        <f t="shared" si="626"/>
        <v>0</v>
      </c>
    </row>
    <row r="2643" spans="1:21" x14ac:dyDescent="0.2">
      <c r="A2643" s="1" t="s">
        <v>47</v>
      </c>
      <c r="F2643" s="25">
        <v>580</v>
      </c>
      <c r="G2643" s="25" t="s">
        <v>32</v>
      </c>
      <c r="H2643" s="29">
        <f t="shared" si="626"/>
        <v>0</v>
      </c>
      <c r="I2643" s="29">
        <f t="shared" si="626"/>
        <v>0</v>
      </c>
      <c r="J2643" s="29">
        <f t="shared" si="626"/>
        <v>0</v>
      </c>
      <c r="K2643" s="29">
        <f t="shared" si="626"/>
        <v>0</v>
      </c>
      <c r="L2643" s="29">
        <f t="shared" si="626"/>
        <v>0</v>
      </c>
      <c r="M2643" s="29">
        <f t="shared" si="626"/>
        <v>0</v>
      </c>
      <c r="N2643" s="29">
        <f t="shared" si="626"/>
        <v>0</v>
      </c>
      <c r="O2643" s="29">
        <f t="shared" si="626"/>
        <v>0</v>
      </c>
      <c r="P2643" s="29">
        <f t="shared" si="626"/>
        <v>0</v>
      </c>
      <c r="Q2643" s="29">
        <f t="shared" si="626"/>
        <v>0</v>
      </c>
      <c r="R2643" s="29">
        <f t="shared" si="626"/>
        <v>0</v>
      </c>
      <c r="S2643" s="29">
        <f t="shared" si="626"/>
        <v>0</v>
      </c>
      <c r="T2643" s="29">
        <f t="shared" si="626"/>
        <v>0</v>
      </c>
      <c r="U2643" s="29">
        <f t="shared" si="626"/>
        <v>0</v>
      </c>
    </row>
    <row r="2644" spans="1:21" ht="15" thickBot="1" x14ac:dyDescent="0.25">
      <c r="A2644" s="1" t="s">
        <v>47</v>
      </c>
    </row>
    <row r="2645" spans="1:21" ht="15" thickTop="1" x14ac:dyDescent="0.2">
      <c r="A2645" s="1" t="s">
        <v>47</v>
      </c>
      <c r="E2645" s="31"/>
      <c r="F2645" s="32"/>
      <c r="G2645" s="34" t="s">
        <v>63</v>
      </c>
      <c r="H2645" s="35">
        <f>SUM(H2633:H2644)</f>
        <v>0</v>
      </c>
      <c r="I2645" s="35">
        <f t="shared" ref="I2645:S2645" si="627">SUM(I2633:I2644)</f>
        <v>0</v>
      </c>
      <c r="J2645" s="35">
        <f t="shared" si="627"/>
        <v>0</v>
      </c>
      <c r="K2645" s="35">
        <f t="shared" si="627"/>
        <v>0</v>
      </c>
      <c r="L2645" s="35">
        <f t="shared" si="627"/>
        <v>0</v>
      </c>
      <c r="M2645" s="35">
        <f t="shared" si="627"/>
        <v>1000000</v>
      </c>
      <c r="N2645" s="35">
        <f t="shared" si="627"/>
        <v>0</v>
      </c>
      <c r="O2645" s="35">
        <f t="shared" si="627"/>
        <v>900000</v>
      </c>
      <c r="P2645" s="35">
        <f t="shared" si="627"/>
        <v>1843944</v>
      </c>
      <c r="Q2645" s="35">
        <f t="shared" si="627"/>
        <v>1800000</v>
      </c>
      <c r="R2645" s="35">
        <f t="shared" si="627"/>
        <v>3300000</v>
      </c>
      <c r="S2645" s="35">
        <f t="shared" si="627"/>
        <v>3200000</v>
      </c>
      <c r="T2645" s="35">
        <f t="shared" ref="T2645" si="628">SUM(T2633:T2644)</f>
        <v>3200000</v>
      </c>
      <c r="U2645" s="35">
        <f t="shared" ref="U2645" si="629">SUM(U2633:U2644)</f>
        <v>4000000</v>
      </c>
    </row>
    <row r="2646" spans="1:21" x14ac:dyDescent="0.2">
      <c r="A2646" s="1" t="s">
        <v>47</v>
      </c>
    </row>
    <row r="2647" spans="1:21" x14ac:dyDescent="0.2">
      <c r="A2647" s="1" t="s">
        <v>47</v>
      </c>
    </row>
    <row r="2648" spans="1:21" x14ac:dyDescent="0.2">
      <c r="A2648" s="1" t="s">
        <v>47</v>
      </c>
      <c r="E2648" s="27" t="s">
        <v>578</v>
      </c>
    </row>
    <row r="2649" spans="1:21" x14ac:dyDescent="0.2">
      <c r="A2649" s="1" t="s">
        <v>47</v>
      </c>
      <c r="F2649" s="28" t="s">
        <v>27</v>
      </c>
    </row>
    <row r="2650" spans="1:21" x14ac:dyDescent="0.2">
      <c r="A2650" s="1">
        <v>408</v>
      </c>
      <c r="B2650" s="1">
        <v>14081010</v>
      </c>
      <c r="C2650" s="1">
        <v>56694</v>
      </c>
      <c r="D2650" s="1">
        <v>560</v>
      </c>
      <c r="G2650" s="25" t="s">
        <v>45</v>
      </c>
      <c r="H2650" s="29">
        <v>0</v>
      </c>
      <c r="I2650" s="29">
        <v>0</v>
      </c>
      <c r="J2650" s="29">
        <v>0</v>
      </c>
      <c r="K2650" s="29">
        <v>0</v>
      </c>
      <c r="L2650" s="29">
        <v>0</v>
      </c>
      <c r="M2650" s="29">
        <v>0</v>
      </c>
      <c r="N2650" s="29">
        <v>0</v>
      </c>
      <c r="O2650" s="29">
        <v>0</v>
      </c>
      <c r="P2650" s="29">
        <v>0</v>
      </c>
      <c r="Q2650" s="29">
        <v>0</v>
      </c>
      <c r="R2650" s="29">
        <v>0</v>
      </c>
      <c r="S2650" s="29">
        <v>4000000</v>
      </c>
      <c r="T2650" s="29">
        <v>2397874</v>
      </c>
      <c r="U2650" s="29">
        <v>1206687</v>
      </c>
    </row>
    <row r="2651" spans="1:21" ht="15" thickBot="1" x14ac:dyDescent="0.25">
      <c r="A2651" s="1" t="s">
        <v>47</v>
      </c>
    </row>
    <row r="2652" spans="1:21" ht="15" thickTop="1" x14ac:dyDescent="0.2">
      <c r="A2652" s="1" t="s">
        <v>47</v>
      </c>
      <c r="B2652" s="1">
        <v>14081010</v>
      </c>
      <c r="C2652" s="31"/>
      <c r="D2652" s="31"/>
      <c r="E2652" s="31"/>
      <c r="F2652" s="32" t="s">
        <v>576</v>
      </c>
      <c r="G2652" s="32"/>
      <c r="H2652" s="33">
        <f>SUM(H2650:H2651)</f>
        <v>0</v>
      </c>
      <c r="I2652" s="33">
        <f t="shared" ref="I2652:S2652" si="630">SUM(I2650:I2651)</f>
        <v>0</v>
      </c>
      <c r="J2652" s="33">
        <f t="shared" si="630"/>
        <v>0</v>
      </c>
      <c r="K2652" s="33">
        <f t="shared" si="630"/>
        <v>0</v>
      </c>
      <c r="L2652" s="33">
        <f t="shared" si="630"/>
        <v>0</v>
      </c>
      <c r="M2652" s="33">
        <f t="shared" si="630"/>
        <v>0</v>
      </c>
      <c r="N2652" s="33">
        <f t="shared" si="630"/>
        <v>0</v>
      </c>
      <c r="O2652" s="33">
        <f t="shared" si="630"/>
        <v>0</v>
      </c>
      <c r="P2652" s="33">
        <f t="shared" si="630"/>
        <v>0</v>
      </c>
      <c r="Q2652" s="33">
        <f t="shared" si="630"/>
        <v>0</v>
      </c>
      <c r="R2652" s="33">
        <f t="shared" si="630"/>
        <v>0</v>
      </c>
      <c r="S2652" s="33">
        <f t="shared" si="630"/>
        <v>4000000</v>
      </c>
      <c r="T2652" s="33">
        <f t="shared" ref="T2652" si="631">SUM(T2650:T2651)</f>
        <v>2397874</v>
      </c>
      <c r="U2652" s="33">
        <f t="shared" ref="U2652" si="632">SUM(U2650:U2651)</f>
        <v>1206687</v>
      </c>
    </row>
    <row r="2653" spans="1:21" x14ac:dyDescent="0.2">
      <c r="A2653" s="1" t="s">
        <v>47</v>
      </c>
    </row>
    <row r="2654" spans="1:21" x14ac:dyDescent="0.2">
      <c r="A2654" s="1" t="s">
        <v>577</v>
      </c>
    </row>
    <row r="2655" spans="1:21" x14ac:dyDescent="0.2">
      <c r="F2655" s="28" t="s">
        <v>51</v>
      </c>
    </row>
    <row r="2656" spans="1:21" x14ac:dyDescent="0.2">
      <c r="A2656" s="1" t="s">
        <v>47</v>
      </c>
      <c r="F2656" s="25">
        <v>500</v>
      </c>
      <c r="G2656" s="25" t="s">
        <v>53</v>
      </c>
      <c r="H2656" s="54">
        <f t="shared" ref="H2656:U2666" si="633">SUMIF($D$2650:$D$2651,$F2656,H$2650:H$2651)</f>
        <v>0</v>
      </c>
      <c r="I2656" s="54">
        <f t="shared" si="633"/>
        <v>0</v>
      </c>
      <c r="J2656" s="54">
        <f t="shared" si="633"/>
        <v>0</v>
      </c>
      <c r="K2656" s="54">
        <f t="shared" si="633"/>
        <v>0</v>
      </c>
      <c r="L2656" s="54">
        <f t="shared" si="633"/>
        <v>0</v>
      </c>
      <c r="M2656" s="54">
        <f t="shared" si="633"/>
        <v>0</v>
      </c>
      <c r="N2656" s="54">
        <f t="shared" si="633"/>
        <v>0</v>
      </c>
      <c r="O2656" s="54">
        <f t="shared" si="633"/>
        <v>0</v>
      </c>
      <c r="P2656" s="54">
        <f t="shared" si="633"/>
        <v>0</v>
      </c>
      <c r="Q2656" s="54">
        <f t="shared" si="633"/>
        <v>0</v>
      </c>
      <c r="R2656" s="54">
        <f t="shared" si="633"/>
        <v>0</v>
      </c>
      <c r="S2656" s="54">
        <f t="shared" si="633"/>
        <v>0</v>
      </c>
      <c r="T2656" s="54">
        <f t="shared" si="633"/>
        <v>0</v>
      </c>
      <c r="U2656" s="54">
        <f t="shared" si="633"/>
        <v>0</v>
      </c>
    </row>
    <row r="2657" spans="1:21" x14ac:dyDescent="0.2">
      <c r="A2657" s="1" t="s">
        <v>47</v>
      </c>
      <c r="F2657" s="25">
        <v>501</v>
      </c>
      <c r="G2657" s="25" t="s">
        <v>30</v>
      </c>
      <c r="H2657" s="54">
        <f t="shared" si="633"/>
        <v>0</v>
      </c>
      <c r="I2657" s="54">
        <f t="shared" si="633"/>
        <v>0</v>
      </c>
      <c r="J2657" s="54">
        <f t="shared" si="633"/>
        <v>0</v>
      </c>
      <c r="K2657" s="54">
        <f t="shared" si="633"/>
        <v>0</v>
      </c>
      <c r="L2657" s="54">
        <f t="shared" si="633"/>
        <v>0</v>
      </c>
      <c r="M2657" s="54">
        <f t="shared" si="633"/>
        <v>0</v>
      </c>
      <c r="N2657" s="54">
        <f t="shared" si="633"/>
        <v>0</v>
      </c>
      <c r="O2657" s="54">
        <f t="shared" si="633"/>
        <v>0</v>
      </c>
      <c r="P2657" s="54">
        <f t="shared" si="633"/>
        <v>0</v>
      </c>
      <c r="Q2657" s="54">
        <f t="shared" si="633"/>
        <v>0</v>
      </c>
      <c r="R2657" s="54">
        <f t="shared" si="633"/>
        <v>0</v>
      </c>
      <c r="S2657" s="54">
        <f t="shared" si="633"/>
        <v>0</v>
      </c>
      <c r="T2657" s="54">
        <f t="shared" si="633"/>
        <v>0</v>
      </c>
      <c r="U2657" s="54">
        <f t="shared" si="633"/>
        <v>0</v>
      </c>
    </row>
    <row r="2658" spans="1:21" x14ac:dyDescent="0.2">
      <c r="F2658" s="25" t="s">
        <v>54</v>
      </c>
      <c r="G2658" s="25" t="s">
        <v>55</v>
      </c>
      <c r="H2658" s="54">
        <f t="shared" si="633"/>
        <v>0</v>
      </c>
      <c r="I2658" s="54">
        <f t="shared" si="633"/>
        <v>0</v>
      </c>
      <c r="J2658" s="54">
        <f t="shared" si="633"/>
        <v>0</v>
      </c>
      <c r="K2658" s="54">
        <f t="shared" si="633"/>
        <v>0</v>
      </c>
      <c r="L2658" s="54">
        <f t="shared" si="633"/>
        <v>0</v>
      </c>
      <c r="M2658" s="54">
        <f t="shared" si="633"/>
        <v>0</v>
      </c>
      <c r="N2658" s="54">
        <f t="shared" si="633"/>
        <v>0</v>
      </c>
      <c r="O2658" s="54">
        <f t="shared" si="633"/>
        <v>0</v>
      </c>
      <c r="P2658" s="54">
        <f t="shared" si="633"/>
        <v>0</v>
      </c>
      <c r="Q2658" s="54">
        <f t="shared" si="633"/>
        <v>0</v>
      </c>
      <c r="R2658" s="54">
        <f t="shared" si="633"/>
        <v>0</v>
      </c>
      <c r="S2658" s="54">
        <f t="shared" si="633"/>
        <v>0</v>
      </c>
      <c r="T2658" s="54">
        <f t="shared" si="633"/>
        <v>0</v>
      </c>
      <c r="U2658" s="54">
        <f t="shared" si="633"/>
        <v>0</v>
      </c>
    </row>
    <row r="2659" spans="1:21" x14ac:dyDescent="0.2">
      <c r="A2659" s="1" t="s">
        <v>47</v>
      </c>
      <c r="F2659" s="25">
        <v>502</v>
      </c>
      <c r="G2659" s="25" t="s">
        <v>56</v>
      </c>
      <c r="H2659" s="54">
        <f t="shared" si="633"/>
        <v>0</v>
      </c>
      <c r="I2659" s="54">
        <f t="shared" si="633"/>
        <v>0</v>
      </c>
      <c r="J2659" s="54">
        <f t="shared" si="633"/>
        <v>0</v>
      </c>
      <c r="K2659" s="54">
        <f t="shared" si="633"/>
        <v>0</v>
      </c>
      <c r="L2659" s="54">
        <f t="shared" si="633"/>
        <v>0</v>
      </c>
      <c r="M2659" s="54">
        <f t="shared" si="633"/>
        <v>0</v>
      </c>
      <c r="N2659" s="54">
        <f t="shared" si="633"/>
        <v>0</v>
      </c>
      <c r="O2659" s="54">
        <f t="shared" si="633"/>
        <v>0</v>
      </c>
      <c r="P2659" s="54">
        <f t="shared" si="633"/>
        <v>0</v>
      </c>
      <c r="Q2659" s="54">
        <f t="shared" si="633"/>
        <v>0</v>
      </c>
      <c r="R2659" s="54">
        <f t="shared" si="633"/>
        <v>0</v>
      </c>
      <c r="S2659" s="54">
        <f t="shared" si="633"/>
        <v>0</v>
      </c>
      <c r="T2659" s="54">
        <f t="shared" si="633"/>
        <v>0</v>
      </c>
      <c r="U2659" s="54">
        <f t="shared" si="633"/>
        <v>0</v>
      </c>
    </row>
    <row r="2660" spans="1:21" x14ac:dyDescent="0.2">
      <c r="A2660" s="1" t="s">
        <v>47</v>
      </c>
      <c r="F2660" s="25">
        <v>520</v>
      </c>
      <c r="G2660" s="25" t="s">
        <v>57</v>
      </c>
      <c r="H2660" s="54">
        <f t="shared" si="633"/>
        <v>0</v>
      </c>
      <c r="I2660" s="54">
        <f t="shared" si="633"/>
        <v>0</v>
      </c>
      <c r="J2660" s="54">
        <f t="shared" si="633"/>
        <v>0</v>
      </c>
      <c r="K2660" s="54">
        <f t="shared" si="633"/>
        <v>0</v>
      </c>
      <c r="L2660" s="54">
        <f t="shared" si="633"/>
        <v>0</v>
      </c>
      <c r="M2660" s="54">
        <f t="shared" si="633"/>
        <v>0</v>
      </c>
      <c r="N2660" s="54">
        <f t="shared" si="633"/>
        <v>0</v>
      </c>
      <c r="O2660" s="54">
        <f t="shared" si="633"/>
        <v>0</v>
      </c>
      <c r="P2660" s="54">
        <f t="shared" si="633"/>
        <v>0</v>
      </c>
      <c r="Q2660" s="54">
        <f t="shared" si="633"/>
        <v>0</v>
      </c>
      <c r="R2660" s="54">
        <f t="shared" si="633"/>
        <v>0</v>
      </c>
      <c r="S2660" s="54">
        <f t="shared" si="633"/>
        <v>0</v>
      </c>
      <c r="T2660" s="54">
        <f t="shared" si="633"/>
        <v>0</v>
      </c>
      <c r="U2660" s="54">
        <f t="shared" si="633"/>
        <v>0</v>
      </c>
    </row>
    <row r="2661" spans="1:21" x14ac:dyDescent="0.2">
      <c r="A2661" s="1" t="s">
        <v>47</v>
      </c>
      <c r="F2661" s="25">
        <v>530</v>
      </c>
      <c r="G2661" s="25" t="s">
        <v>58</v>
      </c>
      <c r="H2661" s="54">
        <f t="shared" si="633"/>
        <v>0</v>
      </c>
      <c r="I2661" s="54">
        <f t="shared" si="633"/>
        <v>0</v>
      </c>
      <c r="J2661" s="54">
        <f t="shared" si="633"/>
        <v>0</v>
      </c>
      <c r="K2661" s="54">
        <f t="shared" si="633"/>
        <v>0</v>
      </c>
      <c r="L2661" s="54">
        <f t="shared" si="633"/>
        <v>0</v>
      </c>
      <c r="M2661" s="54">
        <f t="shared" si="633"/>
        <v>0</v>
      </c>
      <c r="N2661" s="54">
        <f t="shared" si="633"/>
        <v>0</v>
      </c>
      <c r="O2661" s="54">
        <f t="shared" si="633"/>
        <v>0</v>
      </c>
      <c r="P2661" s="54">
        <f t="shared" si="633"/>
        <v>0</v>
      </c>
      <c r="Q2661" s="54">
        <f t="shared" si="633"/>
        <v>0</v>
      </c>
      <c r="R2661" s="54">
        <f t="shared" si="633"/>
        <v>0</v>
      </c>
      <c r="S2661" s="54">
        <f t="shared" si="633"/>
        <v>0</v>
      </c>
      <c r="T2661" s="54">
        <f t="shared" si="633"/>
        <v>0</v>
      </c>
      <c r="U2661" s="54">
        <f t="shared" si="633"/>
        <v>0</v>
      </c>
    </row>
    <row r="2662" spans="1:21" x14ac:dyDescent="0.2">
      <c r="A2662" s="1" t="s">
        <v>47</v>
      </c>
      <c r="F2662" s="25">
        <v>540</v>
      </c>
      <c r="G2662" s="25" t="s">
        <v>59</v>
      </c>
      <c r="H2662" s="54">
        <f t="shared" si="633"/>
        <v>0</v>
      </c>
      <c r="I2662" s="54">
        <f t="shared" si="633"/>
        <v>0</v>
      </c>
      <c r="J2662" s="54">
        <f t="shared" si="633"/>
        <v>0</v>
      </c>
      <c r="K2662" s="54">
        <f t="shared" si="633"/>
        <v>0</v>
      </c>
      <c r="L2662" s="54">
        <f t="shared" si="633"/>
        <v>0</v>
      </c>
      <c r="M2662" s="54">
        <f t="shared" si="633"/>
        <v>0</v>
      </c>
      <c r="N2662" s="54">
        <f t="shared" si="633"/>
        <v>0</v>
      </c>
      <c r="O2662" s="54">
        <f t="shared" si="633"/>
        <v>0</v>
      </c>
      <c r="P2662" s="54">
        <f t="shared" si="633"/>
        <v>0</v>
      </c>
      <c r="Q2662" s="54">
        <f t="shared" si="633"/>
        <v>0</v>
      </c>
      <c r="R2662" s="54">
        <f t="shared" si="633"/>
        <v>0</v>
      </c>
      <c r="S2662" s="54">
        <f t="shared" si="633"/>
        <v>0</v>
      </c>
      <c r="T2662" s="54">
        <f t="shared" si="633"/>
        <v>0</v>
      </c>
      <c r="U2662" s="54">
        <f t="shared" si="633"/>
        <v>0</v>
      </c>
    </row>
    <row r="2663" spans="1:21" x14ac:dyDescent="0.2">
      <c r="A2663" s="1" t="s">
        <v>47</v>
      </c>
      <c r="F2663" s="25">
        <v>550</v>
      </c>
      <c r="G2663" s="25" t="s">
        <v>60</v>
      </c>
      <c r="H2663" s="54">
        <f t="shared" si="633"/>
        <v>0</v>
      </c>
      <c r="I2663" s="54">
        <f t="shared" si="633"/>
        <v>0</v>
      </c>
      <c r="J2663" s="54">
        <f t="shared" si="633"/>
        <v>0</v>
      </c>
      <c r="K2663" s="54">
        <f t="shared" si="633"/>
        <v>0</v>
      </c>
      <c r="L2663" s="54">
        <f t="shared" si="633"/>
        <v>0</v>
      </c>
      <c r="M2663" s="54">
        <f t="shared" si="633"/>
        <v>0</v>
      </c>
      <c r="N2663" s="54">
        <f t="shared" si="633"/>
        <v>0</v>
      </c>
      <c r="O2663" s="54">
        <f t="shared" si="633"/>
        <v>0</v>
      </c>
      <c r="P2663" s="54">
        <f t="shared" si="633"/>
        <v>0</v>
      </c>
      <c r="Q2663" s="54">
        <f t="shared" si="633"/>
        <v>0</v>
      </c>
      <c r="R2663" s="54">
        <f t="shared" si="633"/>
        <v>0</v>
      </c>
      <c r="S2663" s="54">
        <f t="shared" si="633"/>
        <v>0</v>
      </c>
      <c r="T2663" s="54">
        <f t="shared" si="633"/>
        <v>0</v>
      </c>
      <c r="U2663" s="54">
        <f t="shared" si="633"/>
        <v>0</v>
      </c>
    </row>
    <row r="2664" spans="1:21" x14ac:dyDescent="0.2">
      <c r="A2664" s="1" t="s">
        <v>47</v>
      </c>
      <c r="F2664" s="25">
        <v>560</v>
      </c>
      <c r="G2664" s="25" t="s">
        <v>61</v>
      </c>
      <c r="H2664" s="54">
        <f t="shared" si="633"/>
        <v>0</v>
      </c>
      <c r="I2664" s="54">
        <f t="shared" si="633"/>
        <v>0</v>
      </c>
      <c r="J2664" s="54">
        <f t="shared" si="633"/>
        <v>0</v>
      </c>
      <c r="K2664" s="54">
        <f t="shared" si="633"/>
        <v>0</v>
      </c>
      <c r="L2664" s="54">
        <f t="shared" si="633"/>
        <v>0</v>
      </c>
      <c r="M2664" s="54">
        <f t="shared" si="633"/>
        <v>0</v>
      </c>
      <c r="N2664" s="54">
        <f t="shared" si="633"/>
        <v>0</v>
      </c>
      <c r="O2664" s="54">
        <f t="shared" si="633"/>
        <v>0</v>
      </c>
      <c r="P2664" s="54">
        <f t="shared" si="633"/>
        <v>0</v>
      </c>
      <c r="Q2664" s="54">
        <f t="shared" si="633"/>
        <v>0</v>
      </c>
      <c r="R2664" s="54">
        <f t="shared" si="633"/>
        <v>0</v>
      </c>
      <c r="S2664" s="54">
        <f t="shared" si="633"/>
        <v>4000000</v>
      </c>
      <c r="T2664" s="54">
        <f t="shared" si="633"/>
        <v>2397874</v>
      </c>
      <c r="U2664" s="54">
        <f t="shared" si="633"/>
        <v>1206687</v>
      </c>
    </row>
    <row r="2665" spans="1:21" x14ac:dyDescent="0.2">
      <c r="A2665" s="1" t="s">
        <v>47</v>
      </c>
      <c r="F2665" s="25">
        <v>570</v>
      </c>
      <c r="G2665" s="25" t="s">
        <v>62</v>
      </c>
      <c r="H2665" s="54">
        <f t="shared" si="633"/>
        <v>0</v>
      </c>
      <c r="I2665" s="54">
        <f t="shared" si="633"/>
        <v>0</v>
      </c>
      <c r="J2665" s="54">
        <f t="shared" si="633"/>
        <v>0</v>
      </c>
      <c r="K2665" s="54">
        <f t="shared" si="633"/>
        <v>0</v>
      </c>
      <c r="L2665" s="54">
        <f t="shared" si="633"/>
        <v>0</v>
      </c>
      <c r="M2665" s="54">
        <f t="shared" si="633"/>
        <v>0</v>
      </c>
      <c r="N2665" s="54">
        <f t="shared" si="633"/>
        <v>0</v>
      </c>
      <c r="O2665" s="54">
        <f t="shared" si="633"/>
        <v>0</v>
      </c>
      <c r="P2665" s="54">
        <f t="shared" si="633"/>
        <v>0</v>
      </c>
      <c r="Q2665" s="54">
        <f t="shared" si="633"/>
        <v>0</v>
      </c>
      <c r="R2665" s="54">
        <f t="shared" si="633"/>
        <v>0</v>
      </c>
      <c r="S2665" s="54">
        <f t="shared" si="633"/>
        <v>0</v>
      </c>
      <c r="T2665" s="54">
        <f t="shared" si="633"/>
        <v>0</v>
      </c>
      <c r="U2665" s="54">
        <f t="shared" si="633"/>
        <v>0</v>
      </c>
    </row>
    <row r="2666" spans="1:21" x14ac:dyDescent="0.2">
      <c r="A2666" s="1" t="s">
        <v>47</v>
      </c>
      <c r="F2666" s="25">
        <v>580</v>
      </c>
      <c r="G2666" s="25" t="s">
        <v>32</v>
      </c>
      <c r="H2666" s="54">
        <f t="shared" si="633"/>
        <v>0</v>
      </c>
      <c r="I2666" s="54">
        <f t="shared" si="633"/>
        <v>0</v>
      </c>
      <c r="J2666" s="54">
        <f t="shared" si="633"/>
        <v>0</v>
      </c>
      <c r="K2666" s="54">
        <f t="shared" si="633"/>
        <v>0</v>
      </c>
      <c r="L2666" s="54">
        <f t="shared" si="633"/>
        <v>0</v>
      </c>
      <c r="M2666" s="54">
        <f t="shared" si="633"/>
        <v>0</v>
      </c>
      <c r="N2666" s="54">
        <f t="shared" si="633"/>
        <v>0</v>
      </c>
      <c r="O2666" s="54">
        <f t="shared" si="633"/>
        <v>0</v>
      </c>
      <c r="P2666" s="54">
        <f t="shared" si="633"/>
        <v>0</v>
      </c>
      <c r="Q2666" s="54">
        <f t="shared" si="633"/>
        <v>0</v>
      </c>
      <c r="R2666" s="54">
        <f t="shared" si="633"/>
        <v>0</v>
      </c>
      <c r="S2666" s="54">
        <f t="shared" si="633"/>
        <v>0</v>
      </c>
      <c r="T2666" s="54">
        <f t="shared" si="633"/>
        <v>0</v>
      </c>
      <c r="U2666" s="54">
        <f t="shared" si="633"/>
        <v>0</v>
      </c>
    </row>
    <row r="2667" spans="1:21" ht="15" thickBot="1" x14ac:dyDescent="0.25">
      <c r="A2667" s="1" t="s">
        <v>47</v>
      </c>
    </row>
    <row r="2668" spans="1:21" ht="15" thickTop="1" x14ac:dyDescent="0.2">
      <c r="A2668" s="1" t="s">
        <v>47</v>
      </c>
      <c r="E2668" s="31"/>
      <c r="F2668" s="32"/>
      <c r="G2668" s="34" t="s">
        <v>63</v>
      </c>
      <c r="H2668" s="35">
        <f>SUM(H2656:H2667)</f>
        <v>0</v>
      </c>
      <c r="I2668" s="35">
        <f t="shared" ref="I2668:S2668" si="634">SUM(I2656:I2667)</f>
        <v>0</v>
      </c>
      <c r="J2668" s="35">
        <f t="shared" si="634"/>
        <v>0</v>
      </c>
      <c r="K2668" s="35">
        <f t="shared" si="634"/>
        <v>0</v>
      </c>
      <c r="L2668" s="35">
        <f t="shared" si="634"/>
        <v>0</v>
      </c>
      <c r="M2668" s="35">
        <f t="shared" si="634"/>
        <v>0</v>
      </c>
      <c r="N2668" s="35">
        <f t="shared" si="634"/>
        <v>0</v>
      </c>
      <c r="O2668" s="35">
        <f t="shared" si="634"/>
        <v>0</v>
      </c>
      <c r="P2668" s="35">
        <f t="shared" si="634"/>
        <v>0</v>
      </c>
      <c r="Q2668" s="35">
        <f t="shared" si="634"/>
        <v>0</v>
      </c>
      <c r="R2668" s="35">
        <f t="shared" si="634"/>
        <v>0</v>
      </c>
      <c r="S2668" s="35">
        <f t="shared" si="634"/>
        <v>4000000</v>
      </c>
      <c r="T2668" s="35">
        <f t="shared" ref="T2668" si="635">SUM(T2656:T2667)</f>
        <v>2397874</v>
      </c>
      <c r="U2668" s="35">
        <f t="shared" ref="U2668" si="636">SUM(U2656:U2667)</f>
        <v>1206687</v>
      </c>
    </row>
    <row r="2669" spans="1:21" x14ac:dyDescent="0.2">
      <c r="A2669" s="1" t="s">
        <v>47</v>
      </c>
    </row>
    <row r="2670" spans="1:21" x14ac:dyDescent="0.2">
      <c r="A2670" s="1" t="s">
        <v>47</v>
      </c>
    </row>
    <row r="2671" spans="1:21" x14ac:dyDescent="0.2">
      <c r="A2671" s="1" t="s">
        <v>47</v>
      </c>
    </row>
    <row r="2672" spans="1:21" x14ac:dyDescent="0.2">
      <c r="A2672" s="1" t="s">
        <v>47</v>
      </c>
      <c r="E2672" s="27" t="s">
        <v>579</v>
      </c>
    </row>
    <row r="2673" spans="1:21" x14ac:dyDescent="0.2">
      <c r="A2673" s="1" t="s">
        <v>47</v>
      </c>
      <c r="F2673" s="28" t="s">
        <v>27</v>
      </c>
    </row>
    <row r="2674" spans="1:21" x14ac:dyDescent="0.2">
      <c r="A2674" s="1">
        <v>501</v>
      </c>
      <c r="B2674" s="1">
        <v>15011010</v>
      </c>
      <c r="C2674" s="1">
        <v>50110</v>
      </c>
      <c r="D2674" s="1">
        <v>500</v>
      </c>
      <c r="F2674" s="25">
        <v>50110</v>
      </c>
      <c r="G2674" s="25" t="s">
        <v>28</v>
      </c>
      <c r="H2674" s="29">
        <v>620708</v>
      </c>
      <c r="I2674" s="29">
        <v>670081</v>
      </c>
      <c r="J2674" s="29">
        <v>582465</v>
      </c>
      <c r="K2674" s="29">
        <v>609493</v>
      </c>
      <c r="L2674" s="29">
        <v>719979</v>
      </c>
      <c r="M2674" s="29">
        <v>762979</v>
      </c>
      <c r="N2674" s="29">
        <v>742107</v>
      </c>
      <c r="O2674" s="29">
        <v>753331</v>
      </c>
      <c r="P2674" s="29">
        <v>715498</v>
      </c>
      <c r="Q2674" s="29">
        <v>523949</v>
      </c>
      <c r="R2674" s="29">
        <v>606916</v>
      </c>
      <c r="S2674" s="29">
        <v>0</v>
      </c>
      <c r="T2674" s="29">
        <v>0</v>
      </c>
      <c r="U2674" s="29">
        <v>0</v>
      </c>
    </row>
    <row r="2675" spans="1:21" x14ac:dyDescent="0.2">
      <c r="A2675" s="1">
        <v>501</v>
      </c>
      <c r="B2675" s="1">
        <v>15011010</v>
      </c>
      <c r="C2675" s="1">
        <v>50128</v>
      </c>
      <c r="D2675" s="1">
        <v>500</v>
      </c>
      <c r="F2675" s="25">
        <v>50128</v>
      </c>
      <c r="G2675" s="25" t="s">
        <v>29</v>
      </c>
      <c r="H2675" s="30">
        <v>0</v>
      </c>
      <c r="I2675" s="30">
        <v>0</v>
      </c>
      <c r="J2675" s="30">
        <v>0</v>
      </c>
      <c r="K2675" s="30">
        <v>0</v>
      </c>
      <c r="L2675" s="30">
        <v>0</v>
      </c>
      <c r="M2675" s="30">
        <v>0</v>
      </c>
      <c r="N2675" s="30">
        <v>0</v>
      </c>
      <c r="O2675" s="30">
        <v>0</v>
      </c>
      <c r="P2675" s="29">
        <v>0</v>
      </c>
      <c r="Q2675" s="29">
        <v>0</v>
      </c>
      <c r="R2675" s="29">
        <v>0</v>
      </c>
      <c r="S2675" s="29">
        <v>0</v>
      </c>
      <c r="T2675" s="29">
        <v>0</v>
      </c>
      <c r="U2675" s="29">
        <v>0</v>
      </c>
    </row>
    <row r="2676" spans="1:21" x14ac:dyDescent="0.2">
      <c r="A2676" s="1">
        <v>501</v>
      </c>
      <c r="B2676" s="1">
        <v>15011010</v>
      </c>
      <c r="C2676" s="1">
        <v>50130</v>
      </c>
      <c r="D2676" s="1">
        <v>501</v>
      </c>
      <c r="F2676" s="25">
        <v>50130</v>
      </c>
      <c r="G2676" s="25" t="s">
        <v>30</v>
      </c>
      <c r="H2676" s="29">
        <v>15400</v>
      </c>
      <c r="I2676" s="29">
        <v>15400</v>
      </c>
      <c r="J2676" s="29">
        <v>6000</v>
      </c>
      <c r="K2676" s="29">
        <v>4000</v>
      </c>
      <c r="L2676" s="29">
        <v>4000</v>
      </c>
      <c r="M2676" s="29">
        <v>5400</v>
      </c>
      <c r="N2676" s="29">
        <v>5400</v>
      </c>
      <c r="O2676" s="29">
        <v>5400</v>
      </c>
      <c r="P2676" s="29">
        <v>5400</v>
      </c>
      <c r="Q2676" s="29">
        <v>5400</v>
      </c>
      <c r="R2676" s="29">
        <v>5400</v>
      </c>
      <c r="S2676" s="29">
        <v>0</v>
      </c>
      <c r="T2676" s="29">
        <v>0</v>
      </c>
      <c r="U2676" s="29">
        <v>0</v>
      </c>
    </row>
    <row r="2677" spans="1:21" x14ac:dyDescent="0.2">
      <c r="A2677" s="1">
        <v>501</v>
      </c>
      <c r="B2677" s="1">
        <v>15011010</v>
      </c>
      <c r="C2677" s="1">
        <v>50132</v>
      </c>
      <c r="D2677" s="1">
        <v>502</v>
      </c>
      <c r="F2677" s="25">
        <v>50132</v>
      </c>
      <c r="G2677" s="25" t="s">
        <v>31</v>
      </c>
      <c r="H2677" s="29">
        <v>0</v>
      </c>
      <c r="I2677" s="29">
        <v>0</v>
      </c>
      <c r="J2677" s="29">
        <v>0</v>
      </c>
      <c r="K2677" s="29">
        <v>0</v>
      </c>
      <c r="L2677" s="29">
        <v>0</v>
      </c>
      <c r="M2677" s="29">
        <v>0</v>
      </c>
      <c r="N2677" s="29">
        <v>0</v>
      </c>
      <c r="O2677" s="29">
        <v>0</v>
      </c>
      <c r="P2677" s="29">
        <v>0</v>
      </c>
      <c r="Q2677" s="29">
        <v>0</v>
      </c>
      <c r="R2677" s="29">
        <v>0</v>
      </c>
      <c r="S2677" s="29">
        <v>0</v>
      </c>
      <c r="T2677" s="29">
        <v>0</v>
      </c>
      <c r="U2677" s="29">
        <v>0</v>
      </c>
    </row>
    <row r="2678" spans="1:21" x14ac:dyDescent="0.2">
      <c r="A2678" s="1">
        <v>501</v>
      </c>
      <c r="B2678" s="1">
        <v>15011010</v>
      </c>
      <c r="C2678" s="1">
        <v>50170</v>
      </c>
      <c r="D2678" s="1">
        <v>502</v>
      </c>
      <c r="F2678" s="25">
        <v>50170</v>
      </c>
      <c r="G2678" s="25" t="s">
        <v>148</v>
      </c>
      <c r="H2678" s="29">
        <v>11450</v>
      </c>
      <c r="I2678" s="29">
        <v>11450</v>
      </c>
      <c r="J2678" s="29">
        <v>18000</v>
      </c>
      <c r="K2678" s="29">
        <v>18000</v>
      </c>
      <c r="L2678" s="29">
        <v>15000</v>
      </c>
      <c r="M2678" s="29">
        <v>15000</v>
      </c>
      <c r="N2678" s="29">
        <v>15000</v>
      </c>
      <c r="O2678" s="29">
        <v>15000</v>
      </c>
      <c r="P2678" s="29">
        <v>15000</v>
      </c>
      <c r="Q2678" s="29">
        <v>15000</v>
      </c>
      <c r="R2678" s="29">
        <v>15000</v>
      </c>
      <c r="S2678" s="29">
        <v>0</v>
      </c>
      <c r="T2678" s="29">
        <v>0</v>
      </c>
      <c r="U2678" s="29">
        <v>0</v>
      </c>
    </row>
    <row r="2679" spans="1:21" x14ac:dyDescent="0.2">
      <c r="A2679" s="1">
        <v>501</v>
      </c>
      <c r="B2679" s="1">
        <v>15011010</v>
      </c>
      <c r="C2679" s="1">
        <v>51000</v>
      </c>
      <c r="D2679" s="1">
        <v>580</v>
      </c>
      <c r="F2679" s="25">
        <v>51000</v>
      </c>
      <c r="G2679" s="25" t="s">
        <v>32</v>
      </c>
      <c r="H2679" s="29">
        <v>0</v>
      </c>
      <c r="I2679" s="29">
        <v>0</v>
      </c>
      <c r="J2679" s="29">
        <v>0</v>
      </c>
      <c r="K2679" s="29">
        <v>0</v>
      </c>
      <c r="L2679" s="29">
        <v>0</v>
      </c>
      <c r="M2679" s="29">
        <v>0</v>
      </c>
      <c r="N2679" s="29">
        <v>0</v>
      </c>
      <c r="O2679" s="29">
        <v>0</v>
      </c>
      <c r="P2679" s="29">
        <v>0</v>
      </c>
      <c r="Q2679" s="29">
        <v>0</v>
      </c>
      <c r="R2679" s="29">
        <v>0</v>
      </c>
      <c r="S2679" s="29">
        <v>0</v>
      </c>
      <c r="T2679" s="29">
        <v>0</v>
      </c>
      <c r="U2679" s="29">
        <v>0</v>
      </c>
    </row>
    <row r="2680" spans="1:21" x14ac:dyDescent="0.2">
      <c r="A2680" s="1">
        <v>501</v>
      </c>
      <c r="B2680" s="1">
        <v>15011010</v>
      </c>
      <c r="C2680" s="1">
        <v>53330</v>
      </c>
      <c r="D2680" s="1">
        <v>530</v>
      </c>
      <c r="F2680" s="25">
        <v>53330</v>
      </c>
      <c r="G2680" s="25" t="s">
        <v>33</v>
      </c>
      <c r="H2680" s="29">
        <v>0</v>
      </c>
      <c r="I2680" s="29">
        <v>0</v>
      </c>
      <c r="J2680" s="29">
        <v>0</v>
      </c>
      <c r="K2680" s="29">
        <v>0</v>
      </c>
      <c r="L2680" s="29">
        <v>0</v>
      </c>
      <c r="M2680" s="29">
        <v>0</v>
      </c>
      <c r="N2680" s="29">
        <v>0</v>
      </c>
      <c r="O2680" s="29">
        <v>0</v>
      </c>
      <c r="P2680" s="29">
        <v>0</v>
      </c>
      <c r="Q2680" s="29">
        <v>0</v>
      </c>
      <c r="R2680" s="29">
        <v>0</v>
      </c>
      <c r="S2680" s="29">
        <v>0</v>
      </c>
      <c r="T2680" s="29">
        <v>0</v>
      </c>
      <c r="U2680" s="29">
        <v>0</v>
      </c>
    </row>
    <row r="2681" spans="1:21" x14ac:dyDescent="0.2">
      <c r="A2681" s="1">
        <v>501</v>
      </c>
      <c r="B2681" s="1">
        <v>15011010</v>
      </c>
      <c r="C2681" s="1">
        <v>54410</v>
      </c>
      <c r="D2681" s="1">
        <v>540</v>
      </c>
      <c r="F2681" s="25">
        <v>54410</v>
      </c>
      <c r="G2681" s="25" t="s">
        <v>35</v>
      </c>
      <c r="H2681" s="29">
        <v>0</v>
      </c>
      <c r="I2681" s="29">
        <v>0</v>
      </c>
      <c r="J2681" s="29">
        <v>0</v>
      </c>
      <c r="K2681" s="29">
        <v>0</v>
      </c>
      <c r="L2681" s="29">
        <v>0</v>
      </c>
      <c r="M2681" s="29">
        <v>0</v>
      </c>
      <c r="N2681" s="29">
        <v>0</v>
      </c>
      <c r="O2681" s="29">
        <v>0</v>
      </c>
      <c r="P2681" s="29">
        <v>0</v>
      </c>
      <c r="Q2681" s="29">
        <v>0</v>
      </c>
      <c r="R2681" s="29">
        <v>0</v>
      </c>
      <c r="S2681" s="29">
        <v>0</v>
      </c>
      <c r="T2681" s="29">
        <v>0</v>
      </c>
      <c r="U2681" s="29">
        <v>0</v>
      </c>
    </row>
    <row r="2682" spans="1:21" x14ac:dyDescent="0.2">
      <c r="A2682" s="1">
        <v>501</v>
      </c>
      <c r="B2682" s="1">
        <v>15011010</v>
      </c>
      <c r="C2682" s="1">
        <v>54411</v>
      </c>
      <c r="D2682" s="1">
        <v>540</v>
      </c>
      <c r="F2682" s="25">
        <v>54411</v>
      </c>
      <c r="G2682" s="25" t="s">
        <v>59</v>
      </c>
      <c r="H2682" s="29">
        <v>267</v>
      </c>
      <c r="I2682" s="29">
        <v>267</v>
      </c>
      <c r="J2682" s="29">
        <v>0</v>
      </c>
      <c r="K2682" s="29">
        <v>0</v>
      </c>
      <c r="L2682" s="29">
        <v>0</v>
      </c>
      <c r="M2682" s="29">
        <v>0</v>
      </c>
      <c r="N2682" s="29">
        <v>0</v>
      </c>
      <c r="O2682" s="29">
        <v>0</v>
      </c>
      <c r="P2682" s="29">
        <v>0</v>
      </c>
      <c r="Q2682" s="29">
        <v>0</v>
      </c>
      <c r="R2682" s="29">
        <v>0</v>
      </c>
      <c r="S2682" s="29">
        <v>0</v>
      </c>
      <c r="T2682" s="29">
        <v>0</v>
      </c>
      <c r="U2682" s="29">
        <v>0</v>
      </c>
    </row>
    <row r="2683" spans="1:21" x14ac:dyDescent="0.2">
      <c r="A2683" s="1">
        <v>501</v>
      </c>
      <c r="B2683" s="1">
        <v>15011010</v>
      </c>
      <c r="C2683" s="1">
        <v>55520</v>
      </c>
      <c r="D2683" s="1">
        <v>550</v>
      </c>
      <c r="F2683" s="25">
        <v>55520</v>
      </c>
      <c r="G2683" s="25" t="s">
        <v>36</v>
      </c>
      <c r="H2683" s="29">
        <v>4944</v>
      </c>
      <c r="I2683" s="29">
        <v>4944</v>
      </c>
      <c r="J2683" s="29">
        <v>2000</v>
      </c>
      <c r="K2683" s="29">
        <v>2000</v>
      </c>
      <c r="L2683" s="29">
        <v>2000</v>
      </c>
      <c r="M2683" s="29">
        <v>2000</v>
      </c>
      <c r="N2683" s="29">
        <v>2000</v>
      </c>
      <c r="O2683" s="29">
        <v>2000</v>
      </c>
      <c r="P2683" s="29">
        <v>2000</v>
      </c>
      <c r="Q2683" s="29">
        <v>0</v>
      </c>
      <c r="R2683" s="29">
        <v>0</v>
      </c>
      <c r="S2683" s="29">
        <v>0</v>
      </c>
      <c r="T2683" s="29">
        <v>0</v>
      </c>
      <c r="U2683" s="29">
        <v>0</v>
      </c>
    </row>
    <row r="2684" spans="1:21" x14ac:dyDescent="0.2">
      <c r="A2684" s="1">
        <v>501</v>
      </c>
      <c r="B2684" s="1">
        <v>15011010</v>
      </c>
      <c r="C2684" s="1">
        <v>55579</v>
      </c>
      <c r="D2684" s="1">
        <v>550</v>
      </c>
      <c r="F2684" s="25">
        <v>55579</v>
      </c>
      <c r="G2684" s="25" t="s">
        <v>84</v>
      </c>
      <c r="H2684" s="29">
        <v>0</v>
      </c>
      <c r="I2684" s="29">
        <v>0</v>
      </c>
      <c r="J2684" s="29">
        <v>0</v>
      </c>
      <c r="K2684" s="29">
        <v>0</v>
      </c>
      <c r="L2684" s="29">
        <v>0</v>
      </c>
      <c r="M2684" s="29">
        <v>0</v>
      </c>
      <c r="N2684" s="29">
        <v>0</v>
      </c>
      <c r="O2684" s="29">
        <v>0</v>
      </c>
      <c r="P2684" s="29">
        <v>0</v>
      </c>
      <c r="Q2684" s="29">
        <v>0</v>
      </c>
      <c r="R2684" s="29">
        <v>0</v>
      </c>
      <c r="S2684" s="29">
        <v>0</v>
      </c>
      <c r="T2684" s="29">
        <v>0</v>
      </c>
      <c r="U2684" s="29">
        <v>0</v>
      </c>
    </row>
    <row r="2685" spans="1:21" x14ac:dyDescent="0.2">
      <c r="A2685" s="1">
        <v>501</v>
      </c>
      <c r="B2685" s="1">
        <v>15011010</v>
      </c>
      <c r="C2685" s="1">
        <v>55584</v>
      </c>
      <c r="D2685" s="1">
        <v>550</v>
      </c>
      <c r="F2685" s="25">
        <v>55584</v>
      </c>
      <c r="G2685" s="25" t="s">
        <v>72</v>
      </c>
      <c r="H2685" s="29">
        <v>0</v>
      </c>
      <c r="I2685" s="29">
        <v>0</v>
      </c>
      <c r="J2685" s="29">
        <v>0</v>
      </c>
      <c r="K2685" s="29">
        <v>0</v>
      </c>
      <c r="L2685" s="29">
        <v>0</v>
      </c>
      <c r="M2685" s="29">
        <v>0</v>
      </c>
      <c r="N2685" s="29">
        <v>0</v>
      </c>
      <c r="O2685" s="29">
        <v>0</v>
      </c>
      <c r="P2685" s="29">
        <v>0</v>
      </c>
      <c r="Q2685" s="29">
        <v>0</v>
      </c>
      <c r="R2685" s="29">
        <v>0</v>
      </c>
      <c r="S2685" s="29">
        <v>0</v>
      </c>
      <c r="T2685" s="29">
        <v>0</v>
      </c>
      <c r="U2685" s="29">
        <v>0</v>
      </c>
    </row>
    <row r="2686" spans="1:21" x14ac:dyDescent="0.2">
      <c r="A2686" s="1">
        <v>501</v>
      </c>
      <c r="B2686" s="1">
        <v>15011010</v>
      </c>
      <c r="C2686" s="1">
        <v>55586</v>
      </c>
      <c r="D2686" s="1">
        <v>550</v>
      </c>
      <c r="F2686" s="25">
        <v>55586</v>
      </c>
      <c r="G2686" s="25" t="s">
        <v>243</v>
      </c>
      <c r="H2686" s="29">
        <v>36228</v>
      </c>
      <c r="I2686" s="29">
        <v>36228</v>
      </c>
      <c r="J2686" s="29">
        <v>30000</v>
      </c>
      <c r="K2686" s="29">
        <v>20000</v>
      </c>
      <c r="L2686" s="29">
        <v>20000</v>
      </c>
      <c r="M2686" s="29">
        <v>20000</v>
      </c>
      <c r="N2686" s="29">
        <v>20000</v>
      </c>
      <c r="O2686" s="29">
        <v>20000</v>
      </c>
      <c r="P2686" s="29">
        <v>25000</v>
      </c>
      <c r="Q2686" s="29">
        <v>25000</v>
      </c>
      <c r="R2686" s="29">
        <v>32000</v>
      </c>
      <c r="S2686" s="29">
        <v>0</v>
      </c>
      <c r="T2686" s="29">
        <v>0</v>
      </c>
      <c r="U2686" s="29">
        <v>0</v>
      </c>
    </row>
    <row r="2687" spans="1:21" x14ac:dyDescent="0.2">
      <c r="A2687" s="1">
        <v>501</v>
      </c>
      <c r="B2687" s="1">
        <v>15011010</v>
      </c>
      <c r="C2687" s="1">
        <v>55594</v>
      </c>
      <c r="D2687" s="1">
        <v>550</v>
      </c>
      <c r="F2687" s="25">
        <v>55594</v>
      </c>
      <c r="G2687" s="25" t="s">
        <v>104</v>
      </c>
      <c r="H2687" s="29">
        <v>0</v>
      </c>
      <c r="I2687" s="29">
        <v>0</v>
      </c>
      <c r="J2687" s="29">
        <v>0</v>
      </c>
      <c r="K2687" s="29">
        <v>0</v>
      </c>
      <c r="L2687" s="29">
        <v>0</v>
      </c>
      <c r="M2687" s="29">
        <v>0</v>
      </c>
      <c r="N2687" s="29">
        <v>0</v>
      </c>
      <c r="O2687" s="29">
        <v>0</v>
      </c>
      <c r="P2687" s="29">
        <v>0</v>
      </c>
      <c r="Q2687" s="29">
        <v>0</v>
      </c>
      <c r="R2687" s="29">
        <v>0</v>
      </c>
      <c r="S2687" s="29">
        <v>0</v>
      </c>
      <c r="T2687" s="29">
        <v>0</v>
      </c>
      <c r="U2687" s="29">
        <v>0</v>
      </c>
    </row>
    <row r="2688" spans="1:21" x14ac:dyDescent="0.2">
      <c r="A2688" s="1">
        <v>501</v>
      </c>
      <c r="B2688" s="1">
        <v>15011010</v>
      </c>
      <c r="C2688" s="1">
        <v>56610</v>
      </c>
      <c r="D2688" s="1">
        <v>560</v>
      </c>
      <c r="F2688" s="25">
        <v>56610</v>
      </c>
      <c r="G2688" s="25" t="s">
        <v>38</v>
      </c>
      <c r="H2688" s="29">
        <v>18405</v>
      </c>
      <c r="I2688" s="29">
        <v>18405</v>
      </c>
      <c r="J2688" s="29">
        <v>14000</v>
      </c>
      <c r="K2688" s="29">
        <v>14000</v>
      </c>
      <c r="L2688" s="29">
        <v>14000</v>
      </c>
      <c r="M2688" s="29">
        <v>14000</v>
      </c>
      <c r="N2688" s="29">
        <v>14000</v>
      </c>
      <c r="O2688" s="29">
        <v>14000</v>
      </c>
      <c r="P2688" s="29">
        <v>20000</v>
      </c>
      <c r="Q2688" s="29">
        <v>20000</v>
      </c>
      <c r="R2688" s="29">
        <v>20000</v>
      </c>
      <c r="S2688" s="29">
        <v>0</v>
      </c>
      <c r="T2688" s="29">
        <v>0</v>
      </c>
      <c r="U2688" s="29">
        <v>0</v>
      </c>
    </row>
    <row r="2689" spans="1:21" x14ac:dyDescent="0.2">
      <c r="A2689" s="1">
        <v>501</v>
      </c>
      <c r="B2689" s="1">
        <v>15011010</v>
      </c>
      <c r="C2689" s="1">
        <v>56615</v>
      </c>
      <c r="D2689" s="1">
        <v>560</v>
      </c>
      <c r="F2689" s="25">
        <v>56615</v>
      </c>
      <c r="G2689" s="25" t="s">
        <v>39</v>
      </c>
      <c r="H2689" s="29">
        <v>4958</v>
      </c>
      <c r="I2689" s="29">
        <v>4958</v>
      </c>
      <c r="J2689" s="29">
        <v>4000</v>
      </c>
      <c r="K2689" s="29">
        <v>4000</v>
      </c>
      <c r="L2689" s="29">
        <v>4000</v>
      </c>
      <c r="M2689" s="29">
        <v>4000</v>
      </c>
      <c r="N2689" s="29">
        <v>4000</v>
      </c>
      <c r="O2689" s="29">
        <v>4000</v>
      </c>
      <c r="P2689" s="29">
        <v>4000</v>
      </c>
      <c r="Q2689" s="29">
        <v>0</v>
      </c>
      <c r="R2689" s="29">
        <v>0</v>
      </c>
      <c r="S2689" s="29">
        <v>0</v>
      </c>
      <c r="T2689" s="29">
        <v>0</v>
      </c>
      <c r="U2689" s="29">
        <v>0</v>
      </c>
    </row>
    <row r="2690" spans="1:21" x14ac:dyDescent="0.2">
      <c r="A2690" s="1">
        <v>501</v>
      </c>
      <c r="B2690" s="1">
        <v>15011010</v>
      </c>
      <c r="C2690" s="1">
        <v>56623</v>
      </c>
      <c r="D2690" s="1">
        <v>560</v>
      </c>
      <c r="F2690" s="25">
        <v>56623</v>
      </c>
      <c r="G2690" s="25" t="s">
        <v>96</v>
      </c>
      <c r="H2690" s="29">
        <v>3240</v>
      </c>
      <c r="I2690" s="29">
        <v>3240</v>
      </c>
      <c r="J2690" s="29">
        <v>2000</v>
      </c>
      <c r="K2690" s="29">
        <v>2000</v>
      </c>
      <c r="L2690" s="29">
        <v>2000</v>
      </c>
      <c r="M2690" s="29">
        <v>2000</v>
      </c>
      <c r="N2690" s="29">
        <v>2000</v>
      </c>
      <c r="O2690" s="29">
        <v>2000</v>
      </c>
      <c r="P2690" s="29">
        <v>3000</v>
      </c>
      <c r="Q2690" s="29">
        <v>3000</v>
      </c>
      <c r="R2690" s="29">
        <v>3000</v>
      </c>
      <c r="S2690" s="29">
        <v>0</v>
      </c>
      <c r="T2690" s="29">
        <v>0</v>
      </c>
      <c r="U2690" s="29">
        <v>0</v>
      </c>
    </row>
    <row r="2691" spans="1:21" x14ac:dyDescent="0.2">
      <c r="A2691" s="1">
        <v>501</v>
      </c>
      <c r="B2691" s="1">
        <v>15011010</v>
      </c>
      <c r="C2691" s="1">
        <v>56642</v>
      </c>
      <c r="D2691" s="1">
        <v>560</v>
      </c>
      <c r="F2691" s="25">
        <v>56642</v>
      </c>
      <c r="G2691" s="25" t="s">
        <v>97</v>
      </c>
      <c r="H2691" s="29">
        <v>0</v>
      </c>
      <c r="I2691" s="29">
        <v>0</v>
      </c>
      <c r="J2691" s="29">
        <v>0</v>
      </c>
      <c r="K2691" s="29">
        <v>0</v>
      </c>
      <c r="L2691" s="29">
        <v>0</v>
      </c>
      <c r="M2691" s="29">
        <v>0</v>
      </c>
      <c r="N2691" s="29">
        <v>0</v>
      </c>
      <c r="O2691" s="29">
        <v>0</v>
      </c>
      <c r="P2691" s="29">
        <v>0</v>
      </c>
      <c r="Q2691" s="29">
        <v>0</v>
      </c>
      <c r="R2691" s="29">
        <v>0</v>
      </c>
      <c r="S2691" s="29">
        <v>0</v>
      </c>
      <c r="T2691" s="29">
        <v>0</v>
      </c>
      <c r="U2691" s="29">
        <v>0</v>
      </c>
    </row>
    <row r="2692" spans="1:21" x14ac:dyDescent="0.2">
      <c r="A2692" s="1">
        <v>501</v>
      </c>
      <c r="B2692" s="1">
        <v>15011010</v>
      </c>
      <c r="C2692" s="1">
        <v>56650</v>
      </c>
      <c r="D2692" s="1">
        <v>560</v>
      </c>
      <c r="F2692" s="25">
        <v>56650</v>
      </c>
      <c r="G2692" s="25" t="s">
        <v>73</v>
      </c>
      <c r="H2692" s="29">
        <v>270</v>
      </c>
      <c r="I2692" s="29">
        <v>270</v>
      </c>
      <c r="J2692" s="29">
        <v>0</v>
      </c>
      <c r="K2692" s="29">
        <v>0</v>
      </c>
      <c r="L2692" s="29">
        <v>0</v>
      </c>
      <c r="M2692" s="29">
        <v>0</v>
      </c>
      <c r="N2692" s="29">
        <v>0</v>
      </c>
      <c r="O2692" s="29">
        <v>0</v>
      </c>
      <c r="P2692" s="29">
        <v>0</v>
      </c>
      <c r="Q2692" s="29">
        <v>0</v>
      </c>
      <c r="R2692" s="29">
        <v>0</v>
      </c>
      <c r="S2692" s="29">
        <v>0</v>
      </c>
      <c r="T2692" s="29">
        <v>0</v>
      </c>
      <c r="U2692" s="29">
        <v>0</v>
      </c>
    </row>
    <row r="2693" spans="1:21" x14ac:dyDescent="0.2">
      <c r="A2693" s="1">
        <v>501</v>
      </c>
      <c r="B2693" s="1">
        <v>15011010</v>
      </c>
      <c r="C2693" s="1">
        <v>56655</v>
      </c>
      <c r="D2693" s="1">
        <v>560</v>
      </c>
      <c r="F2693" s="25">
        <v>56655</v>
      </c>
      <c r="G2693" s="25" t="s">
        <v>40</v>
      </c>
      <c r="H2693" s="29">
        <v>10000</v>
      </c>
      <c r="I2693" s="29">
        <v>10000</v>
      </c>
      <c r="J2693" s="29">
        <v>5000</v>
      </c>
      <c r="K2693" s="29">
        <v>5000</v>
      </c>
      <c r="L2693" s="29">
        <v>5000</v>
      </c>
      <c r="M2693" s="29">
        <v>5000</v>
      </c>
      <c r="N2693" s="29">
        <v>5000</v>
      </c>
      <c r="O2693" s="29">
        <v>5000</v>
      </c>
      <c r="P2693" s="29">
        <v>5000</v>
      </c>
      <c r="Q2693" s="29">
        <v>5000</v>
      </c>
      <c r="R2693" s="29">
        <v>5000</v>
      </c>
      <c r="S2693" s="29">
        <v>0</v>
      </c>
      <c r="T2693" s="29">
        <v>0</v>
      </c>
      <c r="U2693" s="29">
        <v>0</v>
      </c>
    </row>
    <row r="2694" spans="1:21" x14ac:dyDescent="0.2">
      <c r="A2694" s="1">
        <v>501</v>
      </c>
      <c r="B2694" s="1">
        <v>15011010</v>
      </c>
      <c r="C2694" s="1">
        <v>56656</v>
      </c>
      <c r="D2694" s="1">
        <v>560</v>
      </c>
      <c r="F2694" s="25">
        <v>56656</v>
      </c>
      <c r="G2694" s="25" t="s">
        <v>41</v>
      </c>
      <c r="H2694" s="29">
        <v>6561</v>
      </c>
      <c r="I2694" s="29">
        <v>6561</v>
      </c>
      <c r="J2694" s="29">
        <v>2000</v>
      </c>
      <c r="K2694" s="29">
        <v>500</v>
      </c>
      <c r="L2694" s="29">
        <v>500</v>
      </c>
      <c r="M2694" s="29">
        <v>500</v>
      </c>
      <c r="N2694" s="29">
        <v>500</v>
      </c>
      <c r="O2694" s="29">
        <v>500</v>
      </c>
      <c r="P2694" s="29">
        <v>500</v>
      </c>
      <c r="Q2694" s="29">
        <v>500</v>
      </c>
      <c r="R2694" s="29">
        <v>500</v>
      </c>
      <c r="S2694" s="29">
        <v>0</v>
      </c>
      <c r="T2694" s="29">
        <v>0</v>
      </c>
      <c r="U2694" s="29">
        <v>0</v>
      </c>
    </row>
    <row r="2695" spans="1:21" x14ac:dyDescent="0.2">
      <c r="A2695" s="1">
        <v>501</v>
      </c>
      <c r="B2695" s="1">
        <v>15011010</v>
      </c>
      <c r="C2695" s="1">
        <v>56662</v>
      </c>
      <c r="D2695" s="1">
        <v>560</v>
      </c>
      <c r="F2695" s="25">
        <v>56662</v>
      </c>
      <c r="G2695" s="25" t="s">
        <v>42</v>
      </c>
      <c r="H2695" s="29">
        <v>5027</v>
      </c>
      <c r="I2695" s="29">
        <v>5027</v>
      </c>
      <c r="J2695" s="29">
        <v>2000</v>
      </c>
      <c r="K2695" s="29">
        <v>2000</v>
      </c>
      <c r="L2695" s="29">
        <v>1000</v>
      </c>
      <c r="M2695" s="29">
        <v>1000</v>
      </c>
      <c r="N2695" s="29">
        <v>1000</v>
      </c>
      <c r="O2695" s="29">
        <v>1000</v>
      </c>
      <c r="P2695" s="29">
        <v>2000</v>
      </c>
      <c r="Q2695" s="29">
        <v>2000</v>
      </c>
      <c r="R2695" s="29">
        <v>2000</v>
      </c>
      <c r="S2695" s="29">
        <v>0</v>
      </c>
      <c r="T2695" s="29">
        <v>0</v>
      </c>
      <c r="U2695" s="29">
        <v>0</v>
      </c>
    </row>
    <row r="2696" spans="1:21" x14ac:dyDescent="0.2">
      <c r="A2696" s="1">
        <v>501</v>
      </c>
      <c r="B2696" s="1">
        <v>15011010</v>
      </c>
      <c r="C2696" s="1">
        <v>56694</v>
      </c>
      <c r="D2696" s="1">
        <v>560</v>
      </c>
      <c r="F2696" s="25">
        <v>56694</v>
      </c>
      <c r="G2696" s="25" t="s">
        <v>45</v>
      </c>
      <c r="H2696" s="29">
        <v>75000</v>
      </c>
      <c r="I2696" s="29">
        <v>75000</v>
      </c>
      <c r="J2696" s="29">
        <v>60000</v>
      </c>
      <c r="K2696" s="29">
        <v>60000</v>
      </c>
      <c r="L2696" s="29">
        <v>54000</v>
      </c>
      <c r="M2696" s="29">
        <v>54000</v>
      </c>
      <c r="N2696" s="29">
        <v>54000</v>
      </c>
      <c r="O2696" s="29">
        <v>54000</v>
      </c>
      <c r="P2696" s="29">
        <v>99000</v>
      </c>
      <c r="Q2696" s="29">
        <v>99000</v>
      </c>
      <c r="R2696" s="29">
        <v>80250</v>
      </c>
      <c r="S2696" s="29">
        <v>0</v>
      </c>
      <c r="T2696" s="29">
        <v>0</v>
      </c>
      <c r="U2696" s="29">
        <v>0</v>
      </c>
    </row>
    <row r="2697" spans="1:21" x14ac:dyDescent="0.2">
      <c r="A2697" s="1">
        <v>501</v>
      </c>
      <c r="B2697" s="1">
        <v>15011010</v>
      </c>
      <c r="C2697" s="1">
        <v>56695</v>
      </c>
      <c r="D2697" s="1">
        <v>560</v>
      </c>
      <c r="F2697" s="25">
        <v>56695</v>
      </c>
      <c r="G2697" s="25" t="s">
        <v>74</v>
      </c>
      <c r="H2697" s="29">
        <v>0</v>
      </c>
      <c r="I2697" s="29">
        <v>0</v>
      </c>
      <c r="J2697" s="29">
        <v>0</v>
      </c>
      <c r="K2697" s="29">
        <v>0</v>
      </c>
      <c r="L2697" s="29">
        <v>0</v>
      </c>
      <c r="M2697" s="29">
        <v>0</v>
      </c>
      <c r="N2697" s="29">
        <v>0</v>
      </c>
      <c r="O2697" s="29">
        <v>0</v>
      </c>
      <c r="P2697" s="29">
        <v>0</v>
      </c>
      <c r="Q2697" s="29">
        <v>0</v>
      </c>
      <c r="R2697" s="29">
        <v>0</v>
      </c>
      <c r="S2697" s="29">
        <v>0</v>
      </c>
      <c r="T2697" s="29">
        <v>0</v>
      </c>
      <c r="U2697" s="29">
        <v>0</v>
      </c>
    </row>
    <row r="2698" spans="1:21" x14ac:dyDescent="0.2">
      <c r="A2698" s="1">
        <v>501</v>
      </c>
      <c r="B2698" s="1">
        <v>15011010</v>
      </c>
      <c r="C2698" s="1">
        <v>56699</v>
      </c>
      <c r="D2698" s="1">
        <v>560</v>
      </c>
      <c r="F2698" s="25">
        <v>56699</v>
      </c>
      <c r="G2698" s="25" t="s">
        <v>79</v>
      </c>
      <c r="H2698" s="29">
        <v>0</v>
      </c>
      <c r="I2698" s="29">
        <v>0</v>
      </c>
      <c r="J2698" s="29">
        <v>0</v>
      </c>
      <c r="K2698" s="29">
        <v>0</v>
      </c>
      <c r="L2698" s="29">
        <v>0</v>
      </c>
      <c r="M2698" s="29">
        <v>0</v>
      </c>
      <c r="N2698" s="29">
        <v>0</v>
      </c>
      <c r="O2698" s="29">
        <v>0</v>
      </c>
      <c r="P2698" s="29">
        <v>0</v>
      </c>
      <c r="Q2698" s="29">
        <v>0</v>
      </c>
      <c r="R2698" s="29">
        <v>0</v>
      </c>
      <c r="S2698" s="29">
        <v>0</v>
      </c>
      <c r="T2698" s="29">
        <v>0</v>
      </c>
      <c r="U2698" s="29">
        <v>0</v>
      </c>
    </row>
    <row r="2699" spans="1:21" ht="15" thickBot="1" x14ac:dyDescent="0.25">
      <c r="A2699" s="1" t="s">
        <v>47</v>
      </c>
    </row>
    <row r="2700" spans="1:21" ht="15" thickTop="1" x14ac:dyDescent="0.2">
      <c r="A2700" s="1" t="s">
        <v>47</v>
      </c>
      <c r="B2700" s="1">
        <v>15011010</v>
      </c>
      <c r="C2700" s="31"/>
      <c r="D2700" s="31"/>
      <c r="E2700" s="31"/>
      <c r="F2700" s="32" t="s">
        <v>580</v>
      </c>
      <c r="G2700" s="32"/>
      <c r="H2700" s="33">
        <f>SUM(H2674:H2699)</f>
        <v>812458</v>
      </c>
      <c r="I2700" s="33">
        <f t="shared" ref="I2700:S2700" si="637">SUM(I2674:I2699)</f>
        <v>861831</v>
      </c>
      <c r="J2700" s="33">
        <f t="shared" si="637"/>
        <v>727465</v>
      </c>
      <c r="K2700" s="33">
        <f t="shared" si="637"/>
        <v>740993</v>
      </c>
      <c r="L2700" s="33">
        <f t="shared" si="637"/>
        <v>841479</v>
      </c>
      <c r="M2700" s="33">
        <f t="shared" si="637"/>
        <v>885879</v>
      </c>
      <c r="N2700" s="33">
        <f t="shared" si="637"/>
        <v>865007</v>
      </c>
      <c r="O2700" s="33">
        <f t="shared" si="637"/>
        <v>876231</v>
      </c>
      <c r="P2700" s="33">
        <f t="shared" si="637"/>
        <v>896398</v>
      </c>
      <c r="Q2700" s="33">
        <f t="shared" si="637"/>
        <v>698849</v>
      </c>
      <c r="R2700" s="33">
        <f t="shared" si="637"/>
        <v>770066</v>
      </c>
      <c r="S2700" s="33">
        <f t="shared" si="637"/>
        <v>0</v>
      </c>
      <c r="T2700" s="33">
        <f t="shared" ref="T2700" si="638">SUM(T2674:T2699)</f>
        <v>0</v>
      </c>
      <c r="U2700" s="33">
        <f t="shared" ref="U2700" si="639">SUM(U2674:U2699)</f>
        <v>0</v>
      </c>
    </row>
    <row r="2702" spans="1:21" x14ac:dyDescent="0.2">
      <c r="A2702" s="1" t="s">
        <v>47</v>
      </c>
      <c r="F2702" s="28" t="s">
        <v>311</v>
      </c>
    </row>
    <row r="2703" spans="1:21" x14ac:dyDescent="0.2">
      <c r="A2703" s="1">
        <v>501</v>
      </c>
      <c r="B2703" s="1">
        <v>15012100</v>
      </c>
      <c r="C2703" s="1">
        <v>50110</v>
      </c>
      <c r="D2703" s="1">
        <v>500</v>
      </c>
      <c r="F2703" s="25">
        <v>50110</v>
      </c>
      <c r="G2703" s="25" t="s">
        <v>28</v>
      </c>
      <c r="H2703" s="29">
        <v>539311</v>
      </c>
      <c r="I2703" s="29">
        <v>539311</v>
      </c>
      <c r="J2703" s="29">
        <v>551626</v>
      </c>
      <c r="K2703" s="29">
        <v>551626</v>
      </c>
      <c r="L2703" s="29">
        <v>551626</v>
      </c>
      <c r="M2703" s="29">
        <v>559272</v>
      </c>
      <c r="N2703" s="29">
        <v>607310</v>
      </c>
      <c r="O2703" s="29">
        <v>603958</v>
      </c>
      <c r="P2703" s="29">
        <v>608738</v>
      </c>
      <c r="Q2703" s="29">
        <v>643951</v>
      </c>
      <c r="R2703" s="29">
        <v>735894</v>
      </c>
      <c r="S2703" s="29">
        <v>0</v>
      </c>
      <c r="T2703" s="29">
        <v>0</v>
      </c>
      <c r="U2703" s="29">
        <v>0</v>
      </c>
    </row>
    <row r="2704" spans="1:21" x14ac:dyDescent="0.2">
      <c r="A2704" s="1">
        <v>501</v>
      </c>
      <c r="B2704" s="1">
        <v>15012100</v>
      </c>
      <c r="C2704" s="1">
        <v>50128</v>
      </c>
      <c r="D2704" s="1">
        <v>500</v>
      </c>
      <c r="F2704" s="25">
        <v>50128</v>
      </c>
      <c r="G2704" s="25" t="s">
        <v>29</v>
      </c>
      <c r="H2704" s="30">
        <v>0</v>
      </c>
      <c r="I2704" s="30">
        <v>0</v>
      </c>
      <c r="J2704" s="30">
        <v>0</v>
      </c>
      <c r="K2704" s="30">
        <v>0</v>
      </c>
      <c r="L2704" s="30">
        <v>0</v>
      </c>
      <c r="M2704" s="30">
        <v>0</v>
      </c>
      <c r="N2704" s="30">
        <v>0</v>
      </c>
      <c r="O2704" s="30">
        <v>0</v>
      </c>
      <c r="P2704" s="29">
        <v>0</v>
      </c>
      <c r="Q2704" s="29">
        <v>0</v>
      </c>
      <c r="R2704" s="29">
        <v>0</v>
      </c>
      <c r="S2704" s="29">
        <v>0</v>
      </c>
      <c r="T2704" s="29">
        <v>0</v>
      </c>
      <c r="U2704" s="29">
        <v>0</v>
      </c>
    </row>
    <row r="2705" spans="1:21" x14ac:dyDescent="0.2">
      <c r="A2705" s="1">
        <v>501</v>
      </c>
      <c r="B2705" s="1">
        <v>15012100</v>
      </c>
      <c r="C2705" s="1">
        <v>50130</v>
      </c>
      <c r="D2705" s="1">
        <v>501</v>
      </c>
      <c r="F2705" s="25">
        <v>50130</v>
      </c>
      <c r="G2705" s="25" t="s">
        <v>30</v>
      </c>
      <c r="H2705" s="29">
        <v>16000</v>
      </c>
      <c r="I2705" s="29">
        <v>16000</v>
      </c>
      <c r="J2705" s="29">
        <v>13000</v>
      </c>
      <c r="K2705" s="29">
        <v>13000</v>
      </c>
      <c r="L2705" s="29">
        <v>20000</v>
      </c>
      <c r="M2705" s="29">
        <v>20000</v>
      </c>
      <c r="N2705" s="29">
        <v>20000</v>
      </c>
      <c r="O2705" s="29">
        <v>25000</v>
      </c>
      <c r="P2705" s="29">
        <v>30000</v>
      </c>
      <c r="Q2705" s="29">
        <v>30000</v>
      </c>
      <c r="R2705" s="29">
        <v>30000</v>
      </c>
      <c r="S2705" s="29">
        <v>0</v>
      </c>
      <c r="T2705" s="29">
        <v>0</v>
      </c>
      <c r="U2705" s="29">
        <v>0</v>
      </c>
    </row>
    <row r="2706" spans="1:21" x14ac:dyDescent="0.2">
      <c r="A2706" s="1">
        <v>501</v>
      </c>
      <c r="B2706" s="1">
        <v>15012100</v>
      </c>
      <c r="C2706" s="1">
        <v>50132</v>
      </c>
      <c r="D2706" s="1">
        <v>502</v>
      </c>
      <c r="F2706" s="25">
        <v>50132</v>
      </c>
      <c r="G2706" s="25" t="s">
        <v>31</v>
      </c>
      <c r="H2706" s="29">
        <v>1000</v>
      </c>
      <c r="I2706" s="29">
        <v>1000</v>
      </c>
      <c r="J2706" s="29">
        <v>0</v>
      </c>
      <c r="K2706" s="29">
        <v>0</v>
      </c>
      <c r="L2706" s="29">
        <v>0</v>
      </c>
      <c r="M2706" s="29">
        <v>0</v>
      </c>
      <c r="N2706" s="29">
        <v>0</v>
      </c>
      <c r="O2706" s="29">
        <v>0</v>
      </c>
      <c r="P2706" s="29">
        <v>0</v>
      </c>
      <c r="Q2706" s="29">
        <v>0</v>
      </c>
      <c r="R2706" s="29">
        <v>0</v>
      </c>
      <c r="S2706" s="29">
        <v>0</v>
      </c>
      <c r="T2706" s="29">
        <v>0</v>
      </c>
      <c r="U2706" s="29">
        <v>0</v>
      </c>
    </row>
    <row r="2707" spans="1:21" x14ac:dyDescent="0.2">
      <c r="A2707" s="1">
        <v>501</v>
      </c>
      <c r="B2707" s="1">
        <v>15012100</v>
      </c>
      <c r="C2707" s="1">
        <v>50170</v>
      </c>
      <c r="D2707" s="1">
        <v>502</v>
      </c>
      <c r="F2707" s="25">
        <v>50170</v>
      </c>
      <c r="G2707" s="25" t="s">
        <v>148</v>
      </c>
      <c r="H2707" s="29">
        <v>0</v>
      </c>
      <c r="I2707" s="29">
        <v>0</v>
      </c>
      <c r="J2707" s="29">
        <v>0</v>
      </c>
      <c r="K2707" s="29">
        <v>0</v>
      </c>
      <c r="L2707" s="29">
        <v>0</v>
      </c>
      <c r="M2707" s="29">
        <v>0</v>
      </c>
      <c r="N2707" s="29">
        <v>0</v>
      </c>
      <c r="O2707" s="29">
        <v>0</v>
      </c>
      <c r="P2707" s="29">
        <v>0</v>
      </c>
      <c r="Q2707" s="29">
        <v>0</v>
      </c>
      <c r="R2707" s="29">
        <v>1000</v>
      </c>
      <c r="S2707" s="29">
        <v>0</v>
      </c>
      <c r="T2707" s="29">
        <v>0</v>
      </c>
      <c r="U2707" s="29">
        <v>0</v>
      </c>
    </row>
    <row r="2708" spans="1:21" x14ac:dyDescent="0.2">
      <c r="A2708" s="1">
        <v>501</v>
      </c>
      <c r="B2708" s="1">
        <v>15012100</v>
      </c>
      <c r="C2708" s="1">
        <v>55538</v>
      </c>
      <c r="D2708" s="1">
        <v>550</v>
      </c>
      <c r="F2708" s="25">
        <v>55538</v>
      </c>
      <c r="G2708" s="25" t="s">
        <v>231</v>
      </c>
      <c r="H2708" s="29">
        <v>250000</v>
      </c>
      <c r="I2708" s="29">
        <v>250000</v>
      </c>
      <c r="J2708" s="29">
        <v>275000</v>
      </c>
      <c r="K2708" s="29">
        <v>300000</v>
      </c>
      <c r="L2708" s="29">
        <v>325000</v>
      </c>
      <c r="M2708" s="29">
        <v>350000</v>
      </c>
      <c r="N2708" s="29">
        <v>375000</v>
      </c>
      <c r="O2708" s="29">
        <v>375000</v>
      </c>
      <c r="P2708" s="29">
        <v>300000</v>
      </c>
      <c r="Q2708" s="29">
        <v>300000</v>
      </c>
      <c r="R2708" s="29">
        <v>0</v>
      </c>
      <c r="S2708" s="29">
        <v>0</v>
      </c>
      <c r="T2708" s="29">
        <v>0</v>
      </c>
      <c r="U2708" s="29">
        <v>0</v>
      </c>
    </row>
    <row r="2709" spans="1:21" x14ac:dyDescent="0.2">
      <c r="A2709" s="1">
        <v>501</v>
      </c>
      <c r="B2709" s="1">
        <v>15012100</v>
      </c>
      <c r="C2709" s="1">
        <v>55560</v>
      </c>
      <c r="D2709" s="1">
        <v>550</v>
      </c>
      <c r="F2709" s="25">
        <v>55560</v>
      </c>
      <c r="G2709" s="25" t="s">
        <v>90</v>
      </c>
      <c r="H2709" s="29">
        <v>498000</v>
      </c>
      <c r="I2709" s="29">
        <v>498000</v>
      </c>
      <c r="J2709" s="29">
        <v>498000</v>
      </c>
      <c r="K2709" s="29">
        <v>600000</v>
      </c>
      <c r="L2709" s="29">
        <v>610000</v>
      </c>
      <c r="M2709" s="29">
        <v>510000</v>
      </c>
      <c r="N2709" s="29">
        <v>525000</v>
      </c>
      <c r="O2709" s="29">
        <v>600000</v>
      </c>
      <c r="P2709" s="29">
        <v>625000</v>
      </c>
      <c r="Q2709" s="29">
        <v>625000</v>
      </c>
      <c r="R2709" s="29">
        <v>625000</v>
      </c>
      <c r="S2709" s="29">
        <v>0</v>
      </c>
      <c r="T2709" s="29">
        <v>0</v>
      </c>
      <c r="U2709" s="29">
        <v>0</v>
      </c>
    </row>
    <row r="2710" spans="1:21" x14ac:dyDescent="0.2">
      <c r="A2710" s="1">
        <v>501</v>
      </c>
      <c r="B2710" s="1">
        <v>15012100</v>
      </c>
      <c r="C2710" s="1">
        <v>55570</v>
      </c>
      <c r="D2710" s="1">
        <v>550</v>
      </c>
      <c r="F2710" s="25">
        <v>55570</v>
      </c>
      <c r="G2710" s="25" t="s">
        <v>232</v>
      </c>
      <c r="H2710" s="29">
        <v>0</v>
      </c>
      <c r="I2710" s="29">
        <v>0</v>
      </c>
      <c r="J2710" s="29">
        <v>0</v>
      </c>
      <c r="K2710" s="29">
        <v>0</v>
      </c>
      <c r="L2710" s="29">
        <v>0</v>
      </c>
      <c r="M2710" s="29">
        <v>0</v>
      </c>
      <c r="N2710" s="29">
        <v>0</v>
      </c>
      <c r="O2710" s="29">
        <v>0</v>
      </c>
      <c r="P2710" s="29">
        <v>0</v>
      </c>
      <c r="Q2710" s="29">
        <v>0</v>
      </c>
      <c r="R2710" s="29">
        <v>0</v>
      </c>
      <c r="S2710" s="29">
        <v>0</v>
      </c>
      <c r="T2710" s="29">
        <v>0</v>
      </c>
      <c r="U2710" s="29">
        <v>0</v>
      </c>
    </row>
    <row r="2711" spans="1:21" x14ac:dyDescent="0.2">
      <c r="A2711" s="1">
        <v>501</v>
      </c>
      <c r="B2711" s="1">
        <v>15012100</v>
      </c>
      <c r="C2711" s="1">
        <v>55574</v>
      </c>
      <c r="D2711" s="1">
        <v>550</v>
      </c>
      <c r="F2711" s="25">
        <v>55574</v>
      </c>
      <c r="G2711" s="25" t="s">
        <v>71</v>
      </c>
      <c r="H2711" s="29">
        <v>0</v>
      </c>
      <c r="I2711" s="29">
        <v>0</v>
      </c>
      <c r="J2711" s="29">
        <v>0</v>
      </c>
      <c r="K2711" s="29">
        <v>0</v>
      </c>
      <c r="L2711" s="29">
        <v>0</v>
      </c>
      <c r="M2711" s="29">
        <v>0</v>
      </c>
      <c r="N2711" s="29">
        <v>0</v>
      </c>
      <c r="O2711" s="29">
        <v>0</v>
      </c>
      <c r="P2711" s="29">
        <v>0</v>
      </c>
      <c r="Q2711" s="29">
        <v>0</v>
      </c>
      <c r="R2711" s="29">
        <v>0</v>
      </c>
      <c r="S2711" s="29">
        <v>0</v>
      </c>
      <c r="T2711" s="29">
        <v>0</v>
      </c>
      <c r="U2711" s="29">
        <v>0</v>
      </c>
    </row>
    <row r="2712" spans="1:21" x14ac:dyDescent="0.2">
      <c r="A2712" s="1">
        <v>501</v>
      </c>
      <c r="B2712" s="1">
        <v>15012100</v>
      </c>
      <c r="C2712" s="1">
        <v>56615</v>
      </c>
      <c r="D2712" s="1">
        <v>560</v>
      </c>
      <c r="F2712" s="25">
        <v>56615</v>
      </c>
      <c r="G2712" s="25" t="s">
        <v>39</v>
      </c>
      <c r="H2712" s="29">
        <v>0</v>
      </c>
      <c r="I2712" s="29">
        <v>0</v>
      </c>
      <c r="J2712" s="29">
        <v>0</v>
      </c>
      <c r="K2712" s="29">
        <v>0</v>
      </c>
      <c r="L2712" s="29">
        <v>0</v>
      </c>
      <c r="M2712" s="29">
        <v>0</v>
      </c>
      <c r="N2712" s="29">
        <v>0</v>
      </c>
      <c r="O2712" s="29">
        <v>0</v>
      </c>
      <c r="P2712" s="29">
        <v>0</v>
      </c>
      <c r="Q2712" s="29">
        <v>0</v>
      </c>
      <c r="R2712" s="29">
        <v>0</v>
      </c>
      <c r="S2712" s="29">
        <v>0</v>
      </c>
      <c r="T2712" s="29">
        <v>0</v>
      </c>
      <c r="U2712" s="29">
        <v>0</v>
      </c>
    </row>
    <row r="2713" spans="1:21" x14ac:dyDescent="0.2">
      <c r="A2713" s="1">
        <v>501</v>
      </c>
      <c r="B2713" s="1">
        <v>15012100</v>
      </c>
      <c r="C2713" s="1">
        <v>56623</v>
      </c>
      <c r="D2713" s="1">
        <v>560</v>
      </c>
      <c r="F2713" s="25">
        <v>56623</v>
      </c>
      <c r="G2713" s="25" t="s">
        <v>96</v>
      </c>
      <c r="H2713" s="29">
        <v>0</v>
      </c>
      <c r="I2713" s="29">
        <v>0</v>
      </c>
      <c r="J2713" s="29">
        <v>0</v>
      </c>
      <c r="K2713" s="29">
        <v>0</v>
      </c>
      <c r="L2713" s="29">
        <v>0</v>
      </c>
      <c r="M2713" s="29">
        <v>0</v>
      </c>
      <c r="N2713" s="29">
        <v>0</v>
      </c>
      <c r="O2713" s="29">
        <v>0</v>
      </c>
      <c r="P2713" s="29">
        <v>0</v>
      </c>
      <c r="Q2713" s="29">
        <v>0</v>
      </c>
      <c r="R2713" s="29">
        <v>0</v>
      </c>
      <c r="S2713" s="29">
        <v>0</v>
      </c>
      <c r="T2713" s="29">
        <v>0</v>
      </c>
      <c r="U2713" s="29">
        <v>0</v>
      </c>
    </row>
    <row r="2714" spans="1:21" x14ac:dyDescent="0.2">
      <c r="A2714" s="1">
        <v>501</v>
      </c>
      <c r="B2714" s="1">
        <v>15012100</v>
      </c>
      <c r="C2714" s="1">
        <v>56694</v>
      </c>
      <c r="D2714" s="1">
        <v>560</v>
      </c>
      <c r="F2714" s="25">
        <v>56694</v>
      </c>
      <c r="G2714" s="25" t="s">
        <v>45</v>
      </c>
      <c r="H2714" s="29">
        <v>100000</v>
      </c>
      <c r="I2714" s="29">
        <v>100000</v>
      </c>
      <c r="J2714" s="29">
        <v>100000</v>
      </c>
      <c r="K2714" s="29">
        <v>90000</v>
      </c>
      <c r="L2714" s="29">
        <v>90000</v>
      </c>
      <c r="M2714" s="29">
        <v>90000</v>
      </c>
      <c r="N2714" s="29">
        <v>90000</v>
      </c>
      <c r="O2714" s="29">
        <v>90000</v>
      </c>
      <c r="P2714" s="29">
        <v>120000</v>
      </c>
      <c r="Q2714" s="29">
        <v>120000</v>
      </c>
      <c r="R2714" s="29">
        <v>140000</v>
      </c>
      <c r="S2714" s="29">
        <v>0</v>
      </c>
      <c r="T2714" s="29">
        <v>0</v>
      </c>
      <c r="U2714" s="29">
        <v>0</v>
      </c>
    </row>
    <row r="2715" spans="1:21" ht="15" thickBot="1" x14ac:dyDescent="0.25">
      <c r="A2715" s="1" t="s">
        <v>47</v>
      </c>
    </row>
    <row r="2716" spans="1:21" ht="15" thickTop="1" x14ac:dyDescent="0.2">
      <c r="A2716" s="1" t="s">
        <v>47</v>
      </c>
      <c r="B2716" s="1">
        <v>15012100</v>
      </c>
      <c r="C2716" s="31"/>
      <c r="D2716" s="31"/>
      <c r="E2716" s="31"/>
      <c r="F2716" s="32" t="s">
        <v>581</v>
      </c>
      <c r="G2716" s="32"/>
      <c r="H2716" s="33">
        <f>SUM(H2703:H2715)</f>
        <v>1404311</v>
      </c>
      <c r="I2716" s="33">
        <f t="shared" ref="I2716:S2716" si="640">SUM(I2703:I2715)</f>
        <v>1404311</v>
      </c>
      <c r="J2716" s="33">
        <f t="shared" si="640"/>
        <v>1437626</v>
      </c>
      <c r="K2716" s="33">
        <f t="shared" si="640"/>
        <v>1554626</v>
      </c>
      <c r="L2716" s="33">
        <f t="shared" si="640"/>
        <v>1596626</v>
      </c>
      <c r="M2716" s="33">
        <f t="shared" si="640"/>
        <v>1529272</v>
      </c>
      <c r="N2716" s="33">
        <f t="shared" si="640"/>
        <v>1617310</v>
      </c>
      <c r="O2716" s="33">
        <f t="shared" si="640"/>
        <v>1693958</v>
      </c>
      <c r="P2716" s="33">
        <f t="shared" si="640"/>
        <v>1683738</v>
      </c>
      <c r="Q2716" s="33">
        <f t="shared" si="640"/>
        <v>1718951</v>
      </c>
      <c r="R2716" s="33">
        <f t="shared" si="640"/>
        <v>1531894</v>
      </c>
      <c r="S2716" s="33">
        <f t="shared" si="640"/>
        <v>0</v>
      </c>
      <c r="T2716" s="33">
        <f t="shared" ref="T2716" si="641">SUM(T2703:T2715)</f>
        <v>0</v>
      </c>
      <c r="U2716" s="33">
        <f t="shared" ref="U2716" si="642">SUM(U2703:U2715)</f>
        <v>0</v>
      </c>
    </row>
    <row r="2718" spans="1:21" x14ac:dyDescent="0.2">
      <c r="A2718" s="1" t="s">
        <v>47</v>
      </c>
      <c r="F2718" s="28" t="s">
        <v>582</v>
      </c>
    </row>
    <row r="2719" spans="1:21" x14ac:dyDescent="0.2">
      <c r="A2719" s="1">
        <v>501</v>
      </c>
      <c r="B2719" s="1">
        <v>15018010</v>
      </c>
      <c r="C2719" s="1">
        <v>50110</v>
      </c>
      <c r="D2719" s="1">
        <v>500</v>
      </c>
      <c r="F2719" s="25">
        <v>50110</v>
      </c>
      <c r="G2719" s="25" t="s">
        <v>28</v>
      </c>
      <c r="H2719" s="29">
        <v>52683</v>
      </c>
      <c r="I2719" s="29">
        <v>52683</v>
      </c>
      <c r="J2719" s="29">
        <v>52683</v>
      </c>
      <c r="K2719" s="29">
        <v>52683</v>
      </c>
      <c r="L2719" s="29">
        <v>55348</v>
      </c>
      <c r="M2719" s="29">
        <v>55348</v>
      </c>
      <c r="N2719" s="29">
        <v>55348</v>
      </c>
      <c r="O2719" s="29">
        <v>55348</v>
      </c>
      <c r="P2719" s="29">
        <v>56455</v>
      </c>
      <c r="Q2719" s="29">
        <v>60647</v>
      </c>
      <c r="R2719" s="29">
        <v>62164</v>
      </c>
      <c r="S2719" s="29">
        <v>0</v>
      </c>
      <c r="T2719" s="29">
        <v>0</v>
      </c>
      <c r="U2719" s="29">
        <v>0</v>
      </c>
    </row>
    <row r="2720" spans="1:21" x14ac:dyDescent="0.2">
      <c r="A2720" s="1">
        <v>501</v>
      </c>
      <c r="B2720" s="1">
        <v>15018010</v>
      </c>
      <c r="C2720" s="1">
        <v>50130</v>
      </c>
      <c r="D2720" s="1">
        <v>501</v>
      </c>
      <c r="F2720" s="25">
        <v>50130</v>
      </c>
      <c r="G2720" s="25" t="s">
        <v>30</v>
      </c>
      <c r="H2720" s="29">
        <v>0</v>
      </c>
      <c r="I2720" s="29">
        <v>0</v>
      </c>
      <c r="J2720" s="29">
        <v>0</v>
      </c>
      <c r="K2720" s="29">
        <v>0</v>
      </c>
      <c r="L2720" s="29">
        <v>0</v>
      </c>
      <c r="M2720" s="29">
        <v>0</v>
      </c>
      <c r="N2720" s="29">
        <v>0</v>
      </c>
      <c r="O2720" s="29">
        <v>0</v>
      </c>
      <c r="P2720" s="29">
        <v>0</v>
      </c>
      <c r="Q2720" s="29">
        <v>0</v>
      </c>
      <c r="R2720" s="29">
        <v>3000</v>
      </c>
      <c r="S2720" s="29">
        <v>0</v>
      </c>
      <c r="T2720" s="29">
        <v>0</v>
      </c>
      <c r="U2720" s="29">
        <v>0</v>
      </c>
    </row>
    <row r="2721" spans="1:21" x14ac:dyDescent="0.2">
      <c r="A2721" s="1">
        <v>501</v>
      </c>
      <c r="B2721" s="1">
        <v>15018010</v>
      </c>
      <c r="C2721" s="1">
        <v>50132</v>
      </c>
      <c r="D2721" s="1">
        <v>502</v>
      </c>
      <c r="F2721" s="25">
        <v>50132</v>
      </c>
      <c r="G2721" s="25" t="s">
        <v>31</v>
      </c>
      <c r="H2721" s="29">
        <v>1500</v>
      </c>
      <c r="I2721" s="29">
        <v>1500</v>
      </c>
      <c r="J2721" s="29">
        <v>200</v>
      </c>
      <c r="K2721" s="29">
        <v>200</v>
      </c>
      <c r="L2721" s="29">
        <v>200</v>
      </c>
      <c r="M2721" s="29">
        <v>200</v>
      </c>
      <c r="N2721" s="29">
        <v>200</v>
      </c>
      <c r="O2721" s="29">
        <v>200</v>
      </c>
      <c r="P2721" s="29">
        <v>200</v>
      </c>
      <c r="Q2721" s="29">
        <v>200</v>
      </c>
      <c r="R2721" s="29">
        <v>200</v>
      </c>
      <c r="S2721" s="29">
        <v>0</v>
      </c>
      <c r="T2721" s="29">
        <v>0</v>
      </c>
      <c r="U2721" s="29">
        <v>0</v>
      </c>
    </row>
    <row r="2722" spans="1:21" x14ac:dyDescent="0.2">
      <c r="A2722" s="1">
        <v>501</v>
      </c>
      <c r="B2722" s="1">
        <v>15018010</v>
      </c>
      <c r="C2722" s="1">
        <v>50147</v>
      </c>
      <c r="D2722" s="1">
        <v>501</v>
      </c>
      <c r="F2722" s="25">
        <v>50147</v>
      </c>
      <c r="G2722" s="25" t="s">
        <v>583</v>
      </c>
      <c r="H2722" s="29">
        <v>0</v>
      </c>
      <c r="I2722" s="29">
        <v>0</v>
      </c>
      <c r="J2722" s="29">
        <v>0</v>
      </c>
      <c r="K2722" s="29">
        <v>0</v>
      </c>
      <c r="L2722" s="29">
        <v>0</v>
      </c>
      <c r="M2722" s="29">
        <v>0</v>
      </c>
      <c r="N2722" s="29">
        <v>0</v>
      </c>
      <c r="O2722" s="29">
        <v>0</v>
      </c>
      <c r="P2722" s="29">
        <v>0</v>
      </c>
      <c r="Q2722" s="29">
        <v>0</v>
      </c>
      <c r="R2722" s="29">
        <v>0</v>
      </c>
      <c r="S2722" s="29">
        <v>0</v>
      </c>
      <c r="T2722" s="29">
        <v>0</v>
      </c>
      <c r="U2722" s="29">
        <v>0</v>
      </c>
    </row>
    <row r="2723" spans="1:21" x14ac:dyDescent="0.2">
      <c r="A2723" s="1">
        <v>501</v>
      </c>
      <c r="B2723" s="1">
        <v>15018010</v>
      </c>
      <c r="C2723" s="1">
        <v>50170</v>
      </c>
      <c r="D2723" s="1">
        <v>502</v>
      </c>
      <c r="F2723" s="25">
        <v>50170</v>
      </c>
      <c r="G2723" s="25" t="s">
        <v>148</v>
      </c>
      <c r="H2723" s="29">
        <v>0</v>
      </c>
      <c r="I2723" s="29">
        <v>0</v>
      </c>
      <c r="J2723" s="29">
        <v>0</v>
      </c>
      <c r="K2723" s="29">
        <v>0</v>
      </c>
      <c r="L2723" s="29">
        <v>0</v>
      </c>
      <c r="M2723" s="29">
        <v>0</v>
      </c>
      <c r="N2723" s="29">
        <v>0</v>
      </c>
      <c r="O2723" s="29">
        <v>0</v>
      </c>
      <c r="P2723" s="29">
        <v>0</v>
      </c>
      <c r="Q2723" s="29">
        <v>0</v>
      </c>
      <c r="R2723" s="29">
        <v>200</v>
      </c>
      <c r="S2723" s="29">
        <v>0</v>
      </c>
      <c r="T2723" s="29">
        <v>0</v>
      </c>
      <c r="U2723" s="29">
        <v>0</v>
      </c>
    </row>
    <row r="2724" spans="1:21" x14ac:dyDescent="0.2">
      <c r="A2724" s="1">
        <v>501</v>
      </c>
      <c r="B2724" s="1">
        <v>15018010</v>
      </c>
      <c r="C2724" s="1">
        <v>56615</v>
      </c>
      <c r="D2724" s="1">
        <v>560</v>
      </c>
      <c r="F2724" s="25">
        <v>56615</v>
      </c>
      <c r="G2724" s="25" t="s">
        <v>39</v>
      </c>
      <c r="H2724" s="29">
        <v>0</v>
      </c>
      <c r="I2724" s="29">
        <v>0</v>
      </c>
      <c r="J2724" s="29">
        <v>0</v>
      </c>
      <c r="K2724" s="29">
        <v>0</v>
      </c>
      <c r="L2724" s="29">
        <v>0</v>
      </c>
      <c r="M2724" s="29">
        <v>0</v>
      </c>
      <c r="N2724" s="29">
        <v>0</v>
      </c>
      <c r="O2724" s="29">
        <v>0</v>
      </c>
      <c r="P2724" s="29">
        <v>0</v>
      </c>
      <c r="Q2724" s="29">
        <v>0</v>
      </c>
      <c r="R2724" s="29">
        <v>0</v>
      </c>
      <c r="S2724" s="29">
        <v>0</v>
      </c>
      <c r="T2724" s="29">
        <v>0</v>
      </c>
      <c r="U2724" s="29">
        <v>0</v>
      </c>
    </row>
    <row r="2725" spans="1:21" ht="15" thickBot="1" x14ac:dyDescent="0.25">
      <c r="A2725" s="1" t="s">
        <v>47</v>
      </c>
    </row>
    <row r="2726" spans="1:21" ht="15" thickTop="1" x14ac:dyDescent="0.2">
      <c r="A2726" s="1" t="s">
        <v>47</v>
      </c>
      <c r="B2726" s="1">
        <v>15018010</v>
      </c>
      <c r="C2726" s="31"/>
      <c r="D2726" s="31"/>
      <c r="E2726" s="31"/>
      <c r="F2726" s="32" t="s">
        <v>584</v>
      </c>
      <c r="G2726" s="32"/>
      <c r="H2726" s="33">
        <f>SUM(H2719:H2725)</f>
        <v>54183</v>
      </c>
      <c r="I2726" s="33">
        <f t="shared" ref="I2726:S2726" si="643">SUM(I2719:I2725)</f>
        <v>54183</v>
      </c>
      <c r="J2726" s="33">
        <f t="shared" si="643"/>
        <v>52883</v>
      </c>
      <c r="K2726" s="33">
        <f t="shared" si="643"/>
        <v>52883</v>
      </c>
      <c r="L2726" s="33">
        <f t="shared" si="643"/>
        <v>55548</v>
      </c>
      <c r="M2726" s="33">
        <f t="shared" si="643"/>
        <v>55548</v>
      </c>
      <c r="N2726" s="33">
        <f t="shared" si="643"/>
        <v>55548</v>
      </c>
      <c r="O2726" s="33">
        <f t="shared" si="643"/>
        <v>55548</v>
      </c>
      <c r="P2726" s="33">
        <f t="shared" si="643"/>
        <v>56655</v>
      </c>
      <c r="Q2726" s="33">
        <f t="shared" si="643"/>
        <v>60847</v>
      </c>
      <c r="R2726" s="33">
        <f t="shared" si="643"/>
        <v>65564</v>
      </c>
      <c r="S2726" s="33">
        <f t="shared" si="643"/>
        <v>0</v>
      </c>
      <c r="T2726" s="33">
        <f t="shared" ref="T2726" si="644">SUM(T2719:T2725)</f>
        <v>0</v>
      </c>
      <c r="U2726" s="33">
        <f t="shared" ref="U2726" si="645">SUM(U2719:U2725)</f>
        <v>0</v>
      </c>
    </row>
    <row r="2728" spans="1:21" x14ac:dyDescent="0.2">
      <c r="E2728" s="27" t="s">
        <v>579</v>
      </c>
    </row>
    <row r="2729" spans="1:21" x14ac:dyDescent="0.2">
      <c r="A2729" s="1" t="s">
        <v>47</v>
      </c>
      <c r="F2729" s="28" t="s">
        <v>585</v>
      </c>
    </row>
    <row r="2730" spans="1:21" x14ac:dyDescent="0.2">
      <c r="A2730" s="1">
        <v>501</v>
      </c>
      <c r="B2730" s="1">
        <v>15018030</v>
      </c>
      <c r="C2730" s="1">
        <v>50110</v>
      </c>
      <c r="D2730" s="1">
        <v>500</v>
      </c>
      <c r="F2730" s="25">
        <v>50110</v>
      </c>
      <c r="G2730" s="25" t="s">
        <v>28</v>
      </c>
      <c r="H2730" s="29">
        <v>1850436</v>
      </c>
      <c r="I2730" s="29">
        <v>1724008</v>
      </c>
      <c r="J2730" s="29">
        <v>1711446</v>
      </c>
      <c r="K2730" s="29">
        <v>1664865</v>
      </c>
      <c r="L2730" s="29">
        <v>1774865</v>
      </c>
      <c r="M2730" s="29">
        <v>1723272</v>
      </c>
      <c r="N2730" s="29">
        <v>1875442</v>
      </c>
      <c r="O2730" s="29">
        <v>2103246</v>
      </c>
      <c r="P2730" s="29">
        <v>2162938</v>
      </c>
      <c r="Q2730" s="29">
        <v>2287892</v>
      </c>
      <c r="R2730" s="29">
        <v>2291773</v>
      </c>
      <c r="S2730" s="29">
        <v>0</v>
      </c>
      <c r="T2730" s="29">
        <v>0</v>
      </c>
      <c r="U2730" s="29">
        <v>0</v>
      </c>
    </row>
    <row r="2731" spans="1:21" x14ac:dyDescent="0.2">
      <c r="A2731" s="1">
        <v>501</v>
      </c>
      <c r="B2731" s="1">
        <v>15018030</v>
      </c>
      <c r="C2731" s="1">
        <v>50128</v>
      </c>
      <c r="D2731" s="1">
        <v>500</v>
      </c>
      <c r="F2731" s="25">
        <v>50128</v>
      </c>
      <c r="G2731" s="25" t="s">
        <v>29</v>
      </c>
      <c r="H2731" s="30">
        <v>0</v>
      </c>
      <c r="I2731" s="30">
        <v>0</v>
      </c>
      <c r="J2731" s="30">
        <v>0</v>
      </c>
      <c r="K2731" s="30">
        <v>0</v>
      </c>
      <c r="L2731" s="30">
        <v>0</v>
      </c>
      <c r="M2731" s="30">
        <v>0</v>
      </c>
      <c r="N2731" s="30">
        <v>0</v>
      </c>
      <c r="O2731" s="30">
        <v>0</v>
      </c>
      <c r="P2731" s="29">
        <v>0</v>
      </c>
      <c r="Q2731" s="29">
        <v>0</v>
      </c>
      <c r="R2731" s="29">
        <v>0</v>
      </c>
      <c r="S2731" s="29">
        <v>0</v>
      </c>
      <c r="T2731" s="29">
        <v>0</v>
      </c>
      <c r="U2731" s="29">
        <v>0</v>
      </c>
    </row>
    <row r="2732" spans="1:21" x14ac:dyDescent="0.2">
      <c r="A2732" s="1">
        <v>501</v>
      </c>
      <c r="B2732" s="1">
        <v>15018030</v>
      </c>
      <c r="C2732" s="1">
        <v>50130</v>
      </c>
      <c r="D2732" s="1">
        <v>501</v>
      </c>
      <c r="F2732" s="25">
        <v>50130</v>
      </c>
      <c r="G2732" s="25" t="s">
        <v>30</v>
      </c>
      <c r="H2732" s="29">
        <v>100000</v>
      </c>
      <c r="I2732" s="29">
        <v>50505</v>
      </c>
      <c r="J2732" s="29">
        <v>90000</v>
      </c>
      <c r="K2732" s="29">
        <v>89000</v>
      </c>
      <c r="L2732" s="29">
        <v>89000</v>
      </c>
      <c r="M2732" s="29">
        <v>100000</v>
      </c>
      <c r="N2732" s="29">
        <v>100000</v>
      </c>
      <c r="O2732" s="29">
        <v>125000</v>
      </c>
      <c r="P2732" s="29">
        <v>150000</v>
      </c>
      <c r="Q2732" s="29">
        <v>150000</v>
      </c>
      <c r="R2732" s="29">
        <v>165000</v>
      </c>
      <c r="S2732" s="29">
        <v>0</v>
      </c>
      <c r="T2732" s="29">
        <v>0</v>
      </c>
      <c r="U2732" s="29">
        <v>0</v>
      </c>
    </row>
    <row r="2733" spans="1:21" x14ac:dyDescent="0.2">
      <c r="A2733" s="1">
        <v>501</v>
      </c>
      <c r="B2733" s="1">
        <v>15018030</v>
      </c>
      <c r="C2733" s="1">
        <v>50132</v>
      </c>
      <c r="D2733" s="1">
        <v>502</v>
      </c>
      <c r="F2733" s="25">
        <v>50132</v>
      </c>
      <c r="G2733" s="25" t="s">
        <v>31</v>
      </c>
      <c r="H2733" s="29">
        <v>28080</v>
      </c>
      <c r="I2733" s="29">
        <v>28080</v>
      </c>
      <c r="J2733" s="29">
        <v>28080</v>
      </c>
      <c r="K2733" s="29">
        <v>20000</v>
      </c>
      <c r="L2733" s="29">
        <v>20000</v>
      </c>
      <c r="M2733" s="29">
        <v>20000</v>
      </c>
      <c r="N2733" s="29">
        <v>20000</v>
      </c>
      <c r="O2733" s="29">
        <v>20000</v>
      </c>
      <c r="P2733" s="29">
        <v>35000</v>
      </c>
      <c r="Q2733" s="29">
        <v>35000</v>
      </c>
      <c r="R2733" s="29">
        <v>35000</v>
      </c>
      <c r="S2733" s="29">
        <v>0</v>
      </c>
      <c r="T2733" s="29">
        <v>0</v>
      </c>
      <c r="U2733" s="29">
        <v>0</v>
      </c>
    </row>
    <row r="2734" spans="1:21" x14ac:dyDescent="0.2">
      <c r="A2734" s="1">
        <v>501</v>
      </c>
      <c r="B2734" s="1">
        <v>15018030</v>
      </c>
      <c r="C2734" s="1">
        <v>50147</v>
      </c>
      <c r="D2734" s="1">
        <v>501</v>
      </c>
      <c r="F2734" s="25">
        <v>50147</v>
      </c>
      <c r="G2734" s="25" t="s">
        <v>583</v>
      </c>
      <c r="H2734" s="29">
        <v>0</v>
      </c>
      <c r="I2734" s="29">
        <v>0</v>
      </c>
      <c r="J2734" s="29">
        <v>0</v>
      </c>
      <c r="K2734" s="29">
        <v>0</v>
      </c>
      <c r="L2734" s="29">
        <v>0</v>
      </c>
      <c r="M2734" s="29">
        <v>0</v>
      </c>
      <c r="N2734" s="29">
        <v>0</v>
      </c>
      <c r="O2734" s="29">
        <v>0</v>
      </c>
      <c r="P2734" s="29">
        <v>0</v>
      </c>
      <c r="Q2734" s="29">
        <v>0</v>
      </c>
      <c r="R2734" s="29">
        <v>10000</v>
      </c>
      <c r="S2734" s="29">
        <v>0</v>
      </c>
      <c r="T2734" s="29">
        <v>0</v>
      </c>
      <c r="U2734" s="29">
        <v>0</v>
      </c>
    </row>
    <row r="2735" spans="1:21" x14ac:dyDescent="0.2">
      <c r="A2735" s="1">
        <v>501</v>
      </c>
      <c r="B2735" s="1">
        <v>15018030</v>
      </c>
      <c r="C2735" s="1">
        <v>50170</v>
      </c>
      <c r="D2735" s="1">
        <v>502</v>
      </c>
      <c r="F2735" s="25">
        <v>50170</v>
      </c>
      <c r="G2735" s="25" t="s">
        <v>148</v>
      </c>
      <c r="H2735" s="29">
        <v>0</v>
      </c>
      <c r="I2735" s="29">
        <v>0</v>
      </c>
      <c r="J2735" s="29">
        <v>0</v>
      </c>
      <c r="K2735" s="29">
        <v>0</v>
      </c>
      <c r="L2735" s="29">
        <v>0</v>
      </c>
      <c r="M2735" s="29">
        <v>0</v>
      </c>
      <c r="N2735" s="29">
        <v>0</v>
      </c>
      <c r="O2735" s="29">
        <v>0</v>
      </c>
      <c r="P2735" s="29">
        <v>0</v>
      </c>
      <c r="Q2735" s="29">
        <v>0</v>
      </c>
      <c r="R2735" s="29">
        <v>5000</v>
      </c>
      <c r="S2735" s="29">
        <v>0</v>
      </c>
      <c r="T2735" s="29">
        <v>0</v>
      </c>
      <c r="U2735" s="29">
        <v>0</v>
      </c>
    </row>
    <row r="2736" spans="1:21" x14ac:dyDescent="0.2">
      <c r="A2736" s="1">
        <v>501</v>
      </c>
      <c r="B2736" s="1">
        <v>15018030</v>
      </c>
      <c r="C2736" s="1">
        <v>54430</v>
      </c>
      <c r="D2736" s="1">
        <v>540</v>
      </c>
      <c r="F2736" s="25">
        <v>54430</v>
      </c>
      <c r="G2736" s="25" t="s">
        <v>248</v>
      </c>
      <c r="H2736" s="29">
        <v>0</v>
      </c>
      <c r="I2736" s="29">
        <v>0</v>
      </c>
      <c r="J2736" s="29">
        <v>0</v>
      </c>
      <c r="K2736" s="29">
        <v>0</v>
      </c>
      <c r="L2736" s="29">
        <v>0</v>
      </c>
      <c r="M2736" s="29">
        <v>0</v>
      </c>
      <c r="N2736" s="29">
        <v>0</v>
      </c>
      <c r="O2736" s="29">
        <v>0</v>
      </c>
      <c r="P2736" s="29">
        <v>0</v>
      </c>
      <c r="Q2736" s="29">
        <v>0</v>
      </c>
      <c r="R2736" s="29">
        <v>0</v>
      </c>
      <c r="S2736" s="29">
        <v>0</v>
      </c>
      <c r="T2736" s="29">
        <v>0</v>
      </c>
      <c r="U2736" s="29">
        <v>0</v>
      </c>
    </row>
    <row r="2737" spans="1:21" x14ac:dyDescent="0.2">
      <c r="A2737" s="1">
        <v>501</v>
      </c>
      <c r="B2737" s="1">
        <v>15018030</v>
      </c>
      <c r="C2737" s="1">
        <v>55570</v>
      </c>
      <c r="D2737" s="1">
        <v>550</v>
      </c>
      <c r="F2737" s="25">
        <v>55570</v>
      </c>
      <c r="G2737" s="25" t="s">
        <v>232</v>
      </c>
      <c r="H2737" s="29">
        <v>0</v>
      </c>
      <c r="I2737" s="29">
        <v>0</v>
      </c>
      <c r="J2737" s="29">
        <v>0</v>
      </c>
      <c r="K2737" s="29">
        <v>0</v>
      </c>
      <c r="L2737" s="29">
        <v>0</v>
      </c>
      <c r="M2737" s="29">
        <v>0</v>
      </c>
      <c r="N2737" s="29">
        <v>0</v>
      </c>
      <c r="O2737" s="29">
        <v>0</v>
      </c>
      <c r="P2737" s="29">
        <v>0</v>
      </c>
      <c r="Q2737" s="29">
        <v>0</v>
      </c>
      <c r="R2737" s="29">
        <v>0</v>
      </c>
      <c r="S2737" s="29">
        <v>0</v>
      </c>
      <c r="T2737" s="29">
        <v>0</v>
      </c>
      <c r="U2737" s="29">
        <v>0</v>
      </c>
    </row>
    <row r="2738" spans="1:21" x14ac:dyDescent="0.2">
      <c r="A2738" s="1">
        <v>501</v>
      </c>
      <c r="B2738" s="1">
        <v>15018030</v>
      </c>
      <c r="C2738" s="1">
        <v>55574</v>
      </c>
      <c r="D2738" s="1">
        <v>550</v>
      </c>
      <c r="F2738" s="25">
        <v>55574</v>
      </c>
      <c r="G2738" s="25" t="s">
        <v>71</v>
      </c>
      <c r="H2738" s="29">
        <v>0</v>
      </c>
      <c r="I2738" s="29">
        <v>0</v>
      </c>
      <c r="J2738" s="29">
        <v>0</v>
      </c>
      <c r="K2738" s="29">
        <v>0</v>
      </c>
      <c r="L2738" s="29">
        <v>0</v>
      </c>
      <c r="M2738" s="29">
        <v>0</v>
      </c>
      <c r="N2738" s="29">
        <v>0</v>
      </c>
      <c r="O2738" s="29">
        <v>0</v>
      </c>
      <c r="P2738" s="29">
        <v>0</v>
      </c>
      <c r="Q2738" s="29">
        <v>0</v>
      </c>
      <c r="R2738" s="29">
        <v>0</v>
      </c>
      <c r="S2738" s="29">
        <v>0</v>
      </c>
      <c r="T2738" s="29">
        <v>0</v>
      </c>
      <c r="U2738" s="29">
        <v>0</v>
      </c>
    </row>
    <row r="2739" spans="1:21" x14ac:dyDescent="0.2">
      <c r="A2739" s="1">
        <v>501</v>
      </c>
      <c r="B2739" s="1">
        <v>15018030</v>
      </c>
      <c r="C2739" s="1">
        <v>56615</v>
      </c>
      <c r="D2739" s="1">
        <v>560</v>
      </c>
      <c r="F2739" s="25">
        <v>56615</v>
      </c>
      <c r="G2739" s="25" t="s">
        <v>39</v>
      </c>
      <c r="H2739" s="29">
        <v>0</v>
      </c>
      <c r="I2739" s="29">
        <v>0</v>
      </c>
      <c r="J2739" s="29">
        <v>0</v>
      </c>
      <c r="K2739" s="29">
        <v>0</v>
      </c>
      <c r="L2739" s="29">
        <v>0</v>
      </c>
      <c r="M2739" s="29">
        <v>0</v>
      </c>
      <c r="N2739" s="29">
        <v>0</v>
      </c>
      <c r="O2739" s="29">
        <v>0</v>
      </c>
      <c r="P2739" s="29">
        <v>0</v>
      </c>
      <c r="Q2739" s="29">
        <v>0</v>
      </c>
      <c r="R2739" s="29">
        <v>0</v>
      </c>
      <c r="S2739" s="29">
        <v>0</v>
      </c>
      <c r="T2739" s="29">
        <v>0</v>
      </c>
      <c r="U2739" s="29">
        <v>0</v>
      </c>
    </row>
    <row r="2740" spans="1:21" x14ac:dyDescent="0.2">
      <c r="A2740" s="1">
        <v>501</v>
      </c>
      <c r="B2740" s="1">
        <v>15018030</v>
      </c>
      <c r="C2740" s="1">
        <v>56694</v>
      </c>
      <c r="D2740" s="1">
        <v>560</v>
      </c>
      <c r="F2740" s="25">
        <v>56694</v>
      </c>
      <c r="G2740" s="25" t="s">
        <v>45</v>
      </c>
      <c r="H2740" s="29">
        <v>0</v>
      </c>
      <c r="I2740" s="29">
        <v>0</v>
      </c>
      <c r="J2740" s="29">
        <v>0</v>
      </c>
      <c r="K2740" s="29">
        <v>0</v>
      </c>
      <c r="L2740" s="29">
        <v>0</v>
      </c>
      <c r="M2740" s="29">
        <v>0</v>
      </c>
      <c r="N2740" s="29">
        <v>0</v>
      </c>
      <c r="O2740" s="29">
        <v>0</v>
      </c>
      <c r="P2740" s="29">
        <v>0</v>
      </c>
      <c r="Q2740" s="29">
        <v>0</v>
      </c>
      <c r="R2740" s="29">
        <v>0</v>
      </c>
      <c r="S2740" s="29">
        <v>0</v>
      </c>
      <c r="T2740" s="29">
        <v>0</v>
      </c>
      <c r="U2740" s="29">
        <v>0</v>
      </c>
    </row>
    <row r="2741" spans="1:21" x14ac:dyDescent="0.2">
      <c r="A2741" s="1">
        <v>501</v>
      </c>
      <c r="B2741" s="1">
        <v>15018030</v>
      </c>
      <c r="C2741" s="1">
        <v>56695</v>
      </c>
      <c r="D2741" s="1">
        <v>560</v>
      </c>
      <c r="F2741" s="25">
        <v>56695</v>
      </c>
      <c r="G2741" s="25" t="s">
        <v>74</v>
      </c>
      <c r="H2741" s="29">
        <v>0</v>
      </c>
      <c r="I2741" s="29">
        <v>0</v>
      </c>
      <c r="J2741" s="29">
        <v>0</v>
      </c>
      <c r="K2741" s="29">
        <v>0</v>
      </c>
      <c r="L2741" s="29">
        <v>0</v>
      </c>
      <c r="M2741" s="29">
        <v>0</v>
      </c>
      <c r="N2741" s="29">
        <v>0</v>
      </c>
      <c r="O2741" s="29">
        <v>0</v>
      </c>
      <c r="P2741" s="29">
        <v>10000</v>
      </c>
      <c r="Q2741" s="29">
        <v>10000</v>
      </c>
      <c r="R2741" s="29">
        <v>10000</v>
      </c>
      <c r="S2741" s="29">
        <v>0</v>
      </c>
      <c r="T2741" s="29">
        <v>0</v>
      </c>
      <c r="U2741" s="29">
        <v>0</v>
      </c>
    </row>
    <row r="2742" spans="1:21" ht="15" thickBot="1" x14ac:dyDescent="0.25">
      <c r="A2742" s="1" t="s">
        <v>47</v>
      </c>
    </row>
    <row r="2743" spans="1:21" ht="15" thickTop="1" x14ac:dyDescent="0.2">
      <c r="A2743" s="1" t="s">
        <v>47</v>
      </c>
      <c r="B2743" s="1">
        <v>15018030</v>
      </c>
      <c r="C2743" s="31"/>
      <c r="D2743" s="31"/>
      <c r="E2743" s="31"/>
      <c r="F2743" s="32" t="s">
        <v>586</v>
      </c>
      <c r="G2743" s="32"/>
      <c r="H2743" s="33">
        <f>SUM(H2730:H2742)</f>
        <v>1978516</v>
      </c>
      <c r="I2743" s="33">
        <f t="shared" ref="I2743:S2743" si="646">SUM(I2730:I2742)</f>
        <v>1802593</v>
      </c>
      <c r="J2743" s="33">
        <f t="shared" si="646"/>
        <v>1829526</v>
      </c>
      <c r="K2743" s="33">
        <f t="shared" si="646"/>
        <v>1773865</v>
      </c>
      <c r="L2743" s="33">
        <f t="shared" si="646"/>
        <v>1883865</v>
      </c>
      <c r="M2743" s="33">
        <f t="shared" si="646"/>
        <v>1843272</v>
      </c>
      <c r="N2743" s="33">
        <f t="shared" si="646"/>
        <v>1995442</v>
      </c>
      <c r="O2743" s="33">
        <f t="shared" si="646"/>
        <v>2248246</v>
      </c>
      <c r="P2743" s="33">
        <f t="shared" si="646"/>
        <v>2357938</v>
      </c>
      <c r="Q2743" s="33">
        <f t="shared" si="646"/>
        <v>2482892</v>
      </c>
      <c r="R2743" s="33">
        <f t="shared" si="646"/>
        <v>2516773</v>
      </c>
      <c r="S2743" s="33">
        <f t="shared" si="646"/>
        <v>0</v>
      </c>
      <c r="T2743" s="33">
        <f t="shared" ref="T2743" si="647">SUM(T2730:T2742)</f>
        <v>0</v>
      </c>
      <c r="U2743" s="33">
        <f t="shared" ref="U2743" si="648">SUM(U2730:U2742)</f>
        <v>0</v>
      </c>
    </row>
    <row r="2745" spans="1:21" x14ac:dyDescent="0.2">
      <c r="A2745" s="1" t="s">
        <v>47</v>
      </c>
      <c r="F2745" s="28" t="s">
        <v>587</v>
      </c>
    </row>
    <row r="2746" spans="1:21" x14ac:dyDescent="0.2">
      <c r="A2746" s="1">
        <v>501</v>
      </c>
      <c r="B2746" s="1">
        <v>15018060</v>
      </c>
      <c r="C2746" s="1">
        <v>50130</v>
      </c>
      <c r="D2746" s="1">
        <v>501</v>
      </c>
      <c r="F2746" s="25">
        <v>50130</v>
      </c>
      <c r="G2746" s="25" t="s">
        <v>30</v>
      </c>
      <c r="H2746" s="29">
        <v>200000</v>
      </c>
      <c r="I2746" s="29">
        <v>200000</v>
      </c>
      <c r="J2746" s="29">
        <v>200000</v>
      </c>
      <c r="K2746" s="29">
        <v>218000</v>
      </c>
      <c r="L2746" s="29">
        <v>218000</v>
      </c>
      <c r="M2746" s="29">
        <v>218000</v>
      </c>
      <c r="N2746" s="29">
        <v>218000</v>
      </c>
      <c r="O2746" s="29">
        <v>275000</v>
      </c>
      <c r="P2746" s="29">
        <v>275000</v>
      </c>
      <c r="Q2746" s="29">
        <v>275000</v>
      </c>
      <c r="R2746" s="29">
        <v>275000</v>
      </c>
      <c r="S2746" s="29">
        <v>0</v>
      </c>
      <c r="T2746" s="29">
        <v>0</v>
      </c>
      <c r="U2746" s="29">
        <v>0</v>
      </c>
    </row>
    <row r="2747" spans="1:21" x14ac:dyDescent="0.2">
      <c r="A2747" s="1">
        <v>501</v>
      </c>
      <c r="B2747" s="1">
        <v>15018060</v>
      </c>
      <c r="C2747" s="1">
        <v>50132</v>
      </c>
      <c r="D2747" s="1">
        <v>502</v>
      </c>
      <c r="F2747" s="25">
        <v>50132</v>
      </c>
      <c r="G2747" s="25" t="s">
        <v>31</v>
      </c>
      <c r="H2747" s="29">
        <v>18000</v>
      </c>
      <c r="I2747" s="29">
        <v>18000</v>
      </c>
      <c r="J2747" s="29">
        <v>18000</v>
      </c>
      <c r="K2747" s="29">
        <v>0</v>
      </c>
      <c r="L2747" s="29">
        <v>0</v>
      </c>
      <c r="M2747" s="29">
        <v>0</v>
      </c>
      <c r="N2747" s="29">
        <v>0</v>
      </c>
      <c r="O2747" s="29">
        <v>0</v>
      </c>
      <c r="P2747" s="29">
        <v>0</v>
      </c>
      <c r="Q2747" s="29">
        <v>0</v>
      </c>
      <c r="R2747" s="29">
        <v>0</v>
      </c>
      <c r="S2747" s="29">
        <v>0</v>
      </c>
      <c r="T2747" s="29">
        <v>0</v>
      </c>
      <c r="U2747" s="29">
        <v>0</v>
      </c>
    </row>
    <row r="2748" spans="1:21" x14ac:dyDescent="0.2">
      <c r="A2748" s="1">
        <v>501</v>
      </c>
      <c r="B2748" s="1">
        <v>15018060</v>
      </c>
      <c r="C2748" s="1">
        <v>56694</v>
      </c>
      <c r="D2748" s="1">
        <v>560</v>
      </c>
      <c r="F2748" s="25">
        <v>56694</v>
      </c>
      <c r="G2748" s="25" t="s">
        <v>45</v>
      </c>
      <c r="H2748" s="29">
        <v>200000</v>
      </c>
      <c r="I2748" s="29">
        <v>200000</v>
      </c>
      <c r="J2748" s="29">
        <v>300000</v>
      </c>
      <c r="K2748" s="29">
        <v>300000</v>
      </c>
      <c r="L2748" s="29">
        <v>300000</v>
      </c>
      <c r="M2748" s="29">
        <v>300000</v>
      </c>
      <c r="N2748" s="29">
        <v>325000</v>
      </c>
      <c r="O2748" s="29">
        <v>400000</v>
      </c>
      <c r="P2748" s="29">
        <v>400000</v>
      </c>
      <c r="Q2748" s="29">
        <v>400000</v>
      </c>
      <c r="R2748" s="29">
        <v>415000</v>
      </c>
      <c r="S2748" s="29">
        <v>0</v>
      </c>
      <c r="T2748" s="29">
        <v>0</v>
      </c>
      <c r="U2748" s="29">
        <v>0</v>
      </c>
    </row>
    <row r="2749" spans="1:21" ht="15" thickBot="1" x14ac:dyDescent="0.25">
      <c r="A2749" s="1" t="s">
        <v>47</v>
      </c>
    </row>
    <row r="2750" spans="1:21" ht="15" thickTop="1" x14ac:dyDescent="0.2">
      <c r="A2750" s="1" t="s">
        <v>47</v>
      </c>
      <c r="B2750" s="1">
        <v>15018060</v>
      </c>
      <c r="C2750" s="31"/>
      <c r="D2750" s="31"/>
      <c r="E2750" s="31"/>
      <c r="F2750" s="32" t="s">
        <v>588</v>
      </c>
      <c r="G2750" s="32"/>
      <c r="H2750" s="33">
        <f>SUM(H2746:H2749)</f>
        <v>418000</v>
      </c>
      <c r="I2750" s="33">
        <f t="shared" ref="I2750:R2750" si="649">SUM(I2746:I2749)</f>
        <v>418000</v>
      </c>
      <c r="J2750" s="33">
        <f t="shared" si="649"/>
        <v>518000</v>
      </c>
      <c r="K2750" s="33">
        <f t="shared" si="649"/>
        <v>518000</v>
      </c>
      <c r="L2750" s="33">
        <f t="shared" si="649"/>
        <v>518000</v>
      </c>
      <c r="M2750" s="33">
        <f t="shared" si="649"/>
        <v>518000</v>
      </c>
      <c r="N2750" s="33">
        <f t="shared" si="649"/>
        <v>543000</v>
      </c>
      <c r="O2750" s="33">
        <f t="shared" si="649"/>
        <v>675000</v>
      </c>
      <c r="P2750" s="33">
        <f t="shared" si="649"/>
        <v>675000</v>
      </c>
      <c r="Q2750" s="33">
        <f t="shared" si="649"/>
        <v>675000</v>
      </c>
      <c r="R2750" s="33">
        <f t="shared" si="649"/>
        <v>690000</v>
      </c>
      <c r="S2750" s="33">
        <f>SUM(S2746:S2749)</f>
        <v>0</v>
      </c>
      <c r="T2750" s="33">
        <f t="shared" ref="T2750" si="650">SUM(T2746:T2749)</f>
        <v>0</v>
      </c>
      <c r="U2750" s="33">
        <f t="shared" ref="U2750" si="651">SUM(U2746:U2749)</f>
        <v>0</v>
      </c>
    </row>
    <row r="2752" spans="1:21" x14ac:dyDescent="0.2">
      <c r="A2752" s="1" t="s">
        <v>47</v>
      </c>
      <c r="F2752" s="28" t="s">
        <v>589</v>
      </c>
    </row>
    <row r="2753" spans="1:21" x14ac:dyDescent="0.2">
      <c r="A2753" s="1">
        <v>501</v>
      </c>
      <c r="B2753" s="1">
        <v>15018070</v>
      </c>
      <c r="C2753" s="1">
        <v>50110</v>
      </c>
      <c r="D2753" s="1">
        <v>500</v>
      </c>
      <c r="F2753" s="25">
        <v>50110</v>
      </c>
      <c r="G2753" s="25" t="s">
        <v>28</v>
      </c>
      <c r="H2753" s="29">
        <v>424441</v>
      </c>
      <c r="I2753" s="29">
        <v>424442</v>
      </c>
      <c r="J2753" s="29">
        <v>465699</v>
      </c>
      <c r="K2753" s="29">
        <v>465699</v>
      </c>
      <c r="L2753" s="29">
        <v>465699</v>
      </c>
      <c r="M2753" s="29">
        <v>499053</v>
      </c>
      <c r="N2753" s="29">
        <v>499053</v>
      </c>
      <c r="O2753" s="29">
        <v>499053</v>
      </c>
      <c r="P2753" s="29">
        <v>524304</v>
      </c>
      <c r="Q2753" s="29">
        <v>536099</v>
      </c>
      <c r="R2753" s="29">
        <v>549508</v>
      </c>
      <c r="S2753" s="29">
        <v>0</v>
      </c>
      <c r="T2753" s="29">
        <v>0</v>
      </c>
      <c r="U2753" s="29">
        <v>0</v>
      </c>
    </row>
    <row r="2754" spans="1:21" x14ac:dyDescent="0.2">
      <c r="A2754" s="1">
        <v>501</v>
      </c>
      <c r="B2754" s="1">
        <v>15018070</v>
      </c>
      <c r="C2754" s="1">
        <v>50130</v>
      </c>
      <c r="D2754" s="1">
        <v>501</v>
      </c>
      <c r="F2754" s="25">
        <v>50130</v>
      </c>
      <c r="G2754" s="25" t="s">
        <v>30</v>
      </c>
      <c r="H2754" s="29">
        <v>43750</v>
      </c>
      <c r="I2754" s="29">
        <v>43750</v>
      </c>
      <c r="J2754" s="29">
        <v>50000</v>
      </c>
      <c r="K2754" s="29">
        <v>50000</v>
      </c>
      <c r="L2754" s="29">
        <v>50000</v>
      </c>
      <c r="M2754" s="29">
        <v>50000</v>
      </c>
      <c r="N2754" s="29">
        <v>50000</v>
      </c>
      <c r="O2754" s="29">
        <v>100000</v>
      </c>
      <c r="P2754" s="29">
        <v>100000</v>
      </c>
      <c r="Q2754" s="29">
        <v>100000</v>
      </c>
      <c r="R2754" s="29">
        <v>105000</v>
      </c>
      <c r="S2754" s="29">
        <v>0</v>
      </c>
      <c r="T2754" s="29">
        <v>0</v>
      </c>
      <c r="U2754" s="29">
        <v>0</v>
      </c>
    </row>
    <row r="2755" spans="1:21" x14ac:dyDescent="0.2">
      <c r="A2755" s="1">
        <v>501</v>
      </c>
      <c r="B2755" s="1">
        <v>15018070</v>
      </c>
      <c r="C2755" s="1">
        <v>50132</v>
      </c>
      <c r="D2755" s="1">
        <v>502</v>
      </c>
      <c r="F2755" s="25">
        <v>50132</v>
      </c>
      <c r="G2755" s="25" t="s">
        <v>31</v>
      </c>
      <c r="H2755" s="29">
        <v>4500</v>
      </c>
      <c r="I2755" s="29">
        <v>4500</v>
      </c>
      <c r="J2755" s="29">
        <v>4500</v>
      </c>
      <c r="K2755" s="29">
        <v>4500</v>
      </c>
      <c r="L2755" s="29">
        <v>4500</v>
      </c>
      <c r="M2755" s="29">
        <v>4500</v>
      </c>
      <c r="N2755" s="29">
        <v>4500</v>
      </c>
      <c r="O2755" s="29">
        <v>4500</v>
      </c>
      <c r="P2755" s="29">
        <v>4500</v>
      </c>
      <c r="Q2755" s="29">
        <v>4500</v>
      </c>
      <c r="R2755" s="29">
        <v>4500</v>
      </c>
      <c r="S2755" s="29">
        <v>0</v>
      </c>
      <c r="T2755" s="29">
        <v>0</v>
      </c>
      <c r="U2755" s="29">
        <v>0</v>
      </c>
    </row>
    <row r="2756" spans="1:21" x14ac:dyDescent="0.2">
      <c r="A2756" s="1">
        <v>501</v>
      </c>
      <c r="B2756" s="1">
        <v>15018070</v>
      </c>
      <c r="C2756" s="1">
        <v>50170</v>
      </c>
      <c r="D2756" s="1">
        <v>502</v>
      </c>
      <c r="F2756" s="25">
        <v>50170</v>
      </c>
      <c r="G2756" s="25" t="s">
        <v>148</v>
      </c>
      <c r="H2756" s="29">
        <v>0</v>
      </c>
      <c r="I2756" s="29">
        <v>0</v>
      </c>
      <c r="J2756" s="29">
        <v>0</v>
      </c>
      <c r="K2756" s="29">
        <v>0</v>
      </c>
      <c r="L2756" s="29">
        <v>0</v>
      </c>
      <c r="M2756" s="29">
        <v>0</v>
      </c>
      <c r="N2756" s="29">
        <v>0</v>
      </c>
      <c r="O2756" s="29">
        <v>0</v>
      </c>
      <c r="P2756" s="29">
        <v>0</v>
      </c>
      <c r="Q2756" s="29">
        <v>0</v>
      </c>
      <c r="R2756" s="29">
        <v>2500</v>
      </c>
      <c r="S2756" s="29">
        <v>0</v>
      </c>
      <c r="T2756" s="29">
        <v>0</v>
      </c>
      <c r="U2756" s="29">
        <v>0</v>
      </c>
    </row>
    <row r="2757" spans="1:21" x14ac:dyDescent="0.2">
      <c r="A2757" s="1">
        <v>501</v>
      </c>
      <c r="B2757" s="1">
        <v>15018070</v>
      </c>
      <c r="C2757" s="1">
        <v>52220</v>
      </c>
      <c r="D2757" s="1">
        <v>520</v>
      </c>
      <c r="F2757" s="25">
        <v>52220</v>
      </c>
      <c r="G2757" s="25" t="s">
        <v>115</v>
      </c>
      <c r="H2757" s="29">
        <v>0</v>
      </c>
      <c r="I2757" s="29">
        <v>0</v>
      </c>
      <c r="J2757" s="29">
        <v>0</v>
      </c>
      <c r="K2757" s="29">
        <v>0</v>
      </c>
      <c r="L2757" s="29">
        <v>0</v>
      </c>
      <c r="M2757" s="29">
        <v>0</v>
      </c>
      <c r="N2757" s="29">
        <v>0</v>
      </c>
      <c r="O2757" s="29">
        <v>0</v>
      </c>
      <c r="P2757" s="29">
        <v>0</v>
      </c>
      <c r="Q2757" s="29">
        <v>0</v>
      </c>
      <c r="R2757" s="29">
        <v>0</v>
      </c>
      <c r="S2757" s="29">
        <v>0</v>
      </c>
      <c r="T2757" s="29">
        <v>0</v>
      </c>
      <c r="U2757" s="29">
        <v>0</v>
      </c>
    </row>
    <row r="2758" spans="1:21" x14ac:dyDescent="0.2">
      <c r="A2758" s="1">
        <v>501</v>
      </c>
      <c r="B2758" s="1">
        <v>15018070</v>
      </c>
      <c r="C2758" s="1">
        <v>52250</v>
      </c>
      <c r="D2758" s="1">
        <v>520</v>
      </c>
      <c r="F2758" s="25">
        <v>52250</v>
      </c>
      <c r="G2758" s="25" t="s">
        <v>116</v>
      </c>
      <c r="H2758" s="29">
        <v>0</v>
      </c>
      <c r="I2758" s="29">
        <v>0</v>
      </c>
      <c r="J2758" s="29">
        <v>0</v>
      </c>
      <c r="K2758" s="29">
        <v>0</v>
      </c>
      <c r="L2758" s="29">
        <v>0</v>
      </c>
      <c r="M2758" s="29">
        <v>0</v>
      </c>
      <c r="N2758" s="29">
        <v>0</v>
      </c>
      <c r="O2758" s="29">
        <v>0</v>
      </c>
      <c r="P2758" s="29">
        <v>0</v>
      </c>
      <c r="Q2758" s="29">
        <v>0</v>
      </c>
      <c r="R2758" s="29">
        <v>0</v>
      </c>
      <c r="S2758" s="29">
        <v>0</v>
      </c>
      <c r="T2758" s="29">
        <v>0</v>
      </c>
      <c r="U2758" s="29">
        <v>0</v>
      </c>
    </row>
    <row r="2759" spans="1:21" x14ac:dyDescent="0.2">
      <c r="A2759" s="1">
        <v>501</v>
      </c>
      <c r="B2759" s="1">
        <v>15018070</v>
      </c>
      <c r="C2759" s="1">
        <v>52290</v>
      </c>
      <c r="D2759" s="1">
        <v>520</v>
      </c>
      <c r="F2759" s="25">
        <v>52290</v>
      </c>
      <c r="G2759" s="25" t="s">
        <v>117</v>
      </c>
      <c r="H2759" s="29">
        <v>0</v>
      </c>
      <c r="I2759" s="29">
        <v>0</v>
      </c>
      <c r="J2759" s="29">
        <v>0</v>
      </c>
      <c r="K2759" s="29">
        <v>0</v>
      </c>
      <c r="L2759" s="29">
        <v>0</v>
      </c>
      <c r="M2759" s="29">
        <v>0</v>
      </c>
      <c r="N2759" s="29">
        <v>0</v>
      </c>
      <c r="O2759" s="29">
        <v>0</v>
      </c>
      <c r="P2759" s="29">
        <v>0</v>
      </c>
      <c r="Q2759" s="29">
        <v>0</v>
      </c>
      <c r="R2759" s="29">
        <v>0</v>
      </c>
      <c r="S2759" s="29">
        <v>0</v>
      </c>
      <c r="T2759" s="29">
        <v>0</v>
      </c>
      <c r="U2759" s="29">
        <v>0</v>
      </c>
    </row>
    <row r="2760" spans="1:21" x14ac:dyDescent="0.2">
      <c r="A2760" s="1">
        <v>501</v>
      </c>
      <c r="B2760" s="1">
        <v>15018070</v>
      </c>
      <c r="C2760" s="1">
        <v>55570</v>
      </c>
      <c r="D2760" s="1">
        <v>550</v>
      </c>
      <c r="F2760" s="25">
        <v>55570</v>
      </c>
      <c r="G2760" s="25" t="s">
        <v>232</v>
      </c>
      <c r="H2760" s="29">
        <v>0</v>
      </c>
      <c r="I2760" s="29">
        <v>0</v>
      </c>
      <c r="J2760" s="29">
        <v>0</v>
      </c>
      <c r="K2760" s="29">
        <v>0</v>
      </c>
      <c r="L2760" s="29">
        <v>0</v>
      </c>
      <c r="M2760" s="29">
        <v>0</v>
      </c>
      <c r="N2760" s="29">
        <v>0</v>
      </c>
      <c r="O2760" s="29">
        <v>0</v>
      </c>
      <c r="P2760" s="29">
        <v>0</v>
      </c>
      <c r="Q2760" s="29">
        <v>0</v>
      </c>
      <c r="R2760" s="29">
        <v>0</v>
      </c>
      <c r="S2760" s="29">
        <v>0</v>
      </c>
      <c r="T2760" s="29">
        <v>0</v>
      </c>
      <c r="U2760" s="29">
        <v>0</v>
      </c>
    </row>
    <row r="2761" spans="1:21" x14ac:dyDescent="0.2">
      <c r="A2761" s="1">
        <v>501</v>
      </c>
      <c r="B2761" s="1">
        <v>15018070</v>
      </c>
      <c r="C2761" s="1">
        <v>56694</v>
      </c>
      <c r="D2761" s="1">
        <v>560</v>
      </c>
      <c r="F2761" s="25">
        <v>56694</v>
      </c>
      <c r="G2761" s="25" t="s">
        <v>45</v>
      </c>
      <c r="H2761" s="29">
        <v>32400</v>
      </c>
      <c r="I2761" s="29">
        <v>32400</v>
      </c>
      <c r="J2761" s="29">
        <v>25000</v>
      </c>
      <c r="K2761" s="29">
        <v>25000</v>
      </c>
      <c r="L2761" s="29">
        <v>25000</v>
      </c>
      <c r="M2761" s="29">
        <v>25000</v>
      </c>
      <c r="N2761" s="29">
        <v>25000</v>
      </c>
      <c r="O2761" s="29">
        <v>25000</v>
      </c>
      <c r="P2761" s="29">
        <v>30000</v>
      </c>
      <c r="Q2761" s="29">
        <v>30000</v>
      </c>
      <c r="R2761" s="29">
        <v>30000</v>
      </c>
      <c r="S2761" s="29">
        <v>0</v>
      </c>
      <c r="T2761" s="29">
        <v>0</v>
      </c>
      <c r="U2761" s="29">
        <v>0</v>
      </c>
    </row>
    <row r="2762" spans="1:21" ht="15" thickBot="1" x14ac:dyDescent="0.25">
      <c r="A2762" s="1" t="s">
        <v>47</v>
      </c>
    </row>
    <row r="2763" spans="1:21" ht="15" thickTop="1" x14ac:dyDescent="0.2">
      <c r="A2763" s="1" t="s">
        <v>47</v>
      </c>
      <c r="B2763" s="1">
        <v>15018070</v>
      </c>
      <c r="C2763" s="31"/>
      <c r="D2763" s="31"/>
      <c r="E2763" s="31"/>
      <c r="F2763" s="32" t="s">
        <v>590</v>
      </c>
      <c r="G2763" s="32"/>
      <c r="H2763" s="33">
        <f>SUM(H2753:H2762)</f>
        <v>505091</v>
      </c>
      <c r="I2763" s="33">
        <f t="shared" ref="I2763:S2763" si="652">SUM(I2753:I2762)</f>
        <v>505092</v>
      </c>
      <c r="J2763" s="33">
        <f t="shared" si="652"/>
        <v>545199</v>
      </c>
      <c r="K2763" s="33">
        <f t="shared" si="652"/>
        <v>545199</v>
      </c>
      <c r="L2763" s="33">
        <f t="shared" si="652"/>
        <v>545199</v>
      </c>
      <c r="M2763" s="33">
        <f t="shared" si="652"/>
        <v>578553</v>
      </c>
      <c r="N2763" s="33">
        <f t="shared" si="652"/>
        <v>578553</v>
      </c>
      <c r="O2763" s="33">
        <f t="shared" si="652"/>
        <v>628553</v>
      </c>
      <c r="P2763" s="33">
        <f t="shared" si="652"/>
        <v>658804</v>
      </c>
      <c r="Q2763" s="33">
        <f t="shared" si="652"/>
        <v>670599</v>
      </c>
      <c r="R2763" s="33">
        <f t="shared" si="652"/>
        <v>691508</v>
      </c>
      <c r="S2763" s="33">
        <f t="shared" si="652"/>
        <v>0</v>
      </c>
      <c r="T2763" s="33">
        <f t="shared" ref="T2763" si="653">SUM(T2753:T2762)</f>
        <v>0</v>
      </c>
      <c r="U2763" s="33">
        <f t="shared" ref="U2763" si="654">SUM(U2753:U2762)</f>
        <v>0</v>
      </c>
    </row>
    <row r="2765" spans="1:21" x14ac:dyDescent="0.2">
      <c r="A2765" s="1" t="s">
        <v>47</v>
      </c>
      <c r="F2765" s="28" t="s">
        <v>591</v>
      </c>
    </row>
    <row r="2766" spans="1:21" x14ac:dyDescent="0.2">
      <c r="A2766" s="1">
        <v>501</v>
      </c>
      <c r="B2766" s="1">
        <v>15018080</v>
      </c>
      <c r="C2766" s="1">
        <v>50110</v>
      </c>
      <c r="D2766" s="1">
        <v>500</v>
      </c>
      <c r="F2766" s="25">
        <v>50110</v>
      </c>
      <c r="G2766" s="25" t="s">
        <v>28</v>
      </c>
      <c r="H2766" s="29">
        <v>0</v>
      </c>
      <c r="I2766" s="29">
        <v>0</v>
      </c>
      <c r="J2766" s="29">
        <v>0</v>
      </c>
      <c r="K2766" s="29">
        <v>0</v>
      </c>
      <c r="L2766" s="29">
        <v>0</v>
      </c>
      <c r="M2766" s="29">
        <v>0</v>
      </c>
      <c r="N2766" s="29">
        <v>0</v>
      </c>
      <c r="O2766" s="29">
        <v>0</v>
      </c>
      <c r="P2766" s="29">
        <v>0</v>
      </c>
      <c r="Q2766" s="29">
        <v>0</v>
      </c>
      <c r="R2766" s="29">
        <v>0</v>
      </c>
      <c r="S2766" s="29">
        <v>0</v>
      </c>
      <c r="T2766" s="29">
        <v>0</v>
      </c>
      <c r="U2766" s="29">
        <v>0</v>
      </c>
    </row>
    <row r="2767" spans="1:21" x14ac:dyDescent="0.2">
      <c r="A2767" s="1">
        <v>501</v>
      </c>
      <c r="B2767" s="1">
        <v>15018080</v>
      </c>
      <c r="C2767" s="1">
        <v>50130</v>
      </c>
      <c r="D2767" s="1">
        <v>501</v>
      </c>
      <c r="F2767" s="25">
        <v>50130</v>
      </c>
      <c r="G2767" s="25" t="s">
        <v>30</v>
      </c>
      <c r="H2767" s="29">
        <v>0</v>
      </c>
      <c r="I2767" s="29">
        <v>0</v>
      </c>
      <c r="J2767" s="29">
        <v>0</v>
      </c>
      <c r="K2767" s="29">
        <v>0</v>
      </c>
      <c r="L2767" s="29">
        <v>0</v>
      </c>
      <c r="M2767" s="29">
        <v>0</v>
      </c>
      <c r="N2767" s="29">
        <v>0</v>
      </c>
      <c r="O2767" s="29">
        <v>0</v>
      </c>
      <c r="P2767" s="29">
        <v>0</v>
      </c>
      <c r="Q2767" s="29">
        <v>0</v>
      </c>
      <c r="R2767" s="29">
        <v>0</v>
      </c>
      <c r="S2767" s="29">
        <v>0</v>
      </c>
      <c r="T2767" s="29">
        <v>0</v>
      </c>
      <c r="U2767" s="29">
        <v>0</v>
      </c>
    </row>
    <row r="2768" spans="1:21" x14ac:dyDescent="0.2">
      <c r="A2768" s="1">
        <v>501</v>
      </c>
      <c r="B2768" s="1">
        <v>15018080</v>
      </c>
      <c r="C2768" s="1">
        <v>50132</v>
      </c>
      <c r="D2768" s="1">
        <v>502</v>
      </c>
      <c r="F2768" s="25">
        <v>50132</v>
      </c>
      <c r="G2768" s="25" t="s">
        <v>31</v>
      </c>
      <c r="H2768" s="29">
        <v>0</v>
      </c>
      <c r="I2768" s="29">
        <v>0</v>
      </c>
      <c r="J2768" s="29">
        <v>0</v>
      </c>
      <c r="K2768" s="29">
        <v>0</v>
      </c>
      <c r="L2768" s="29">
        <v>0</v>
      </c>
      <c r="M2768" s="29">
        <v>0</v>
      </c>
      <c r="N2768" s="29">
        <v>0</v>
      </c>
      <c r="O2768" s="29">
        <v>0</v>
      </c>
      <c r="P2768" s="29">
        <v>0</v>
      </c>
      <c r="Q2768" s="29">
        <v>0</v>
      </c>
      <c r="R2768" s="29">
        <v>0</v>
      </c>
      <c r="S2768" s="29">
        <v>0</v>
      </c>
      <c r="T2768" s="29">
        <v>0</v>
      </c>
      <c r="U2768" s="29">
        <v>0</v>
      </c>
    </row>
    <row r="2769" spans="1:21" x14ac:dyDescent="0.2">
      <c r="A2769" s="1">
        <v>501</v>
      </c>
      <c r="B2769" s="1">
        <v>15018080</v>
      </c>
      <c r="C2769" s="1">
        <v>50170</v>
      </c>
      <c r="D2769" s="1">
        <v>502</v>
      </c>
      <c r="F2769" s="25">
        <v>50170</v>
      </c>
      <c r="G2769" s="25" t="s">
        <v>148</v>
      </c>
      <c r="H2769" s="29">
        <v>0</v>
      </c>
      <c r="I2769" s="29">
        <v>0</v>
      </c>
      <c r="J2769" s="29">
        <v>0</v>
      </c>
      <c r="K2769" s="29">
        <v>0</v>
      </c>
      <c r="L2769" s="29">
        <v>0</v>
      </c>
      <c r="M2769" s="29">
        <v>0</v>
      </c>
      <c r="N2769" s="29">
        <v>0</v>
      </c>
      <c r="O2769" s="29">
        <v>0</v>
      </c>
      <c r="P2769" s="29">
        <v>0</v>
      </c>
      <c r="Q2769" s="29">
        <v>0</v>
      </c>
      <c r="R2769" s="29">
        <v>0</v>
      </c>
      <c r="S2769" s="29">
        <v>0</v>
      </c>
      <c r="T2769" s="29">
        <v>0</v>
      </c>
      <c r="U2769" s="29">
        <v>0</v>
      </c>
    </row>
    <row r="2770" spans="1:21" x14ac:dyDescent="0.2">
      <c r="A2770" s="1">
        <v>501</v>
      </c>
      <c r="B2770" s="1">
        <v>15018080</v>
      </c>
      <c r="C2770" s="1">
        <v>52210</v>
      </c>
      <c r="D2770" s="1">
        <v>520</v>
      </c>
      <c r="F2770" s="25">
        <v>52210</v>
      </c>
      <c r="G2770" s="25" t="s">
        <v>114</v>
      </c>
      <c r="H2770" s="29">
        <v>73349</v>
      </c>
      <c r="I2770" s="29">
        <v>73349</v>
      </c>
      <c r="J2770" s="29">
        <v>65000</v>
      </c>
      <c r="K2770" s="29">
        <v>125000</v>
      </c>
      <c r="L2770" s="29">
        <v>115000</v>
      </c>
      <c r="M2770" s="29">
        <v>115000</v>
      </c>
      <c r="N2770" s="29">
        <v>75000</v>
      </c>
      <c r="O2770" s="29">
        <v>47500</v>
      </c>
      <c r="P2770" s="29">
        <v>47500</v>
      </c>
      <c r="Q2770" s="29">
        <v>47500</v>
      </c>
      <c r="R2770" s="29">
        <v>0</v>
      </c>
      <c r="S2770" s="29">
        <v>0</v>
      </c>
      <c r="T2770" s="29">
        <v>0</v>
      </c>
      <c r="U2770" s="29">
        <v>0</v>
      </c>
    </row>
    <row r="2771" spans="1:21" x14ac:dyDescent="0.2">
      <c r="A2771" s="1">
        <v>501</v>
      </c>
      <c r="B2771" s="1">
        <v>15018080</v>
      </c>
      <c r="C2771" s="1">
        <v>52220</v>
      </c>
      <c r="D2771" s="1">
        <v>520</v>
      </c>
      <c r="F2771" s="25">
        <v>52220</v>
      </c>
      <c r="G2771" s="25" t="s">
        <v>115</v>
      </c>
      <c r="H2771" s="29">
        <v>225000</v>
      </c>
      <c r="I2771" s="29">
        <v>197851</v>
      </c>
      <c r="J2771" s="29">
        <v>235000</v>
      </c>
      <c r="K2771" s="29">
        <v>160000</v>
      </c>
      <c r="L2771" s="29">
        <v>160000</v>
      </c>
      <c r="M2771" s="29">
        <v>160000</v>
      </c>
      <c r="N2771" s="29">
        <v>160000</v>
      </c>
      <c r="O2771" s="29">
        <v>152000</v>
      </c>
      <c r="P2771" s="29">
        <v>152000</v>
      </c>
      <c r="Q2771" s="29">
        <v>152000</v>
      </c>
      <c r="R2771" s="29">
        <v>0</v>
      </c>
      <c r="S2771" s="29">
        <v>0</v>
      </c>
      <c r="T2771" s="29">
        <v>0</v>
      </c>
      <c r="U2771" s="29">
        <v>0</v>
      </c>
    </row>
    <row r="2772" spans="1:21" x14ac:dyDescent="0.2">
      <c r="A2772" s="1">
        <v>501</v>
      </c>
      <c r="B2772" s="1">
        <v>15018080</v>
      </c>
      <c r="C2772" s="1">
        <v>52230</v>
      </c>
      <c r="D2772" s="1">
        <v>520</v>
      </c>
      <c r="F2772" s="25">
        <v>52230</v>
      </c>
      <c r="G2772" s="25" t="s">
        <v>592</v>
      </c>
      <c r="H2772" s="29">
        <v>0</v>
      </c>
      <c r="I2772" s="29">
        <v>0</v>
      </c>
      <c r="J2772" s="29">
        <v>0</v>
      </c>
      <c r="K2772" s="29">
        <v>0</v>
      </c>
      <c r="L2772" s="29">
        <v>0</v>
      </c>
      <c r="M2772" s="29">
        <v>0</v>
      </c>
      <c r="N2772" s="29">
        <v>0</v>
      </c>
      <c r="O2772" s="29">
        <v>0</v>
      </c>
      <c r="P2772" s="29">
        <v>0</v>
      </c>
      <c r="Q2772" s="29">
        <v>0</v>
      </c>
      <c r="R2772" s="29">
        <v>0</v>
      </c>
      <c r="S2772" s="29">
        <v>0</v>
      </c>
      <c r="T2772" s="29">
        <v>0</v>
      </c>
      <c r="U2772" s="29">
        <v>0</v>
      </c>
    </row>
    <row r="2773" spans="1:21" x14ac:dyDescent="0.2">
      <c r="A2773" s="1">
        <v>501</v>
      </c>
      <c r="B2773" s="1">
        <v>15018080</v>
      </c>
      <c r="C2773" s="1">
        <v>52235</v>
      </c>
      <c r="D2773" s="1">
        <v>520</v>
      </c>
      <c r="F2773" s="25">
        <v>52235</v>
      </c>
      <c r="G2773" s="25" t="s">
        <v>230</v>
      </c>
      <c r="H2773" s="29">
        <v>27000</v>
      </c>
      <c r="I2773" s="29">
        <v>27000</v>
      </c>
      <c r="J2773" s="29">
        <v>27000</v>
      </c>
      <c r="K2773" s="29">
        <v>27000</v>
      </c>
      <c r="L2773" s="29">
        <v>22000</v>
      </c>
      <c r="M2773" s="29">
        <v>20576</v>
      </c>
      <c r="N2773" s="29">
        <v>45000</v>
      </c>
      <c r="O2773" s="29">
        <v>45000</v>
      </c>
      <c r="P2773" s="29">
        <v>45000</v>
      </c>
      <c r="Q2773" s="29">
        <v>45000</v>
      </c>
      <c r="R2773" s="29">
        <v>0</v>
      </c>
      <c r="S2773" s="29">
        <v>0</v>
      </c>
      <c r="T2773" s="29">
        <v>0</v>
      </c>
      <c r="U2773" s="29">
        <v>0</v>
      </c>
    </row>
    <row r="2774" spans="1:21" x14ac:dyDescent="0.2">
      <c r="A2774" s="1">
        <v>501</v>
      </c>
      <c r="B2774" s="1">
        <v>15018080</v>
      </c>
      <c r="C2774" s="1">
        <v>52250</v>
      </c>
      <c r="D2774" s="1">
        <v>520</v>
      </c>
      <c r="F2774" s="25">
        <v>52250</v>
      </c>
      <c r="G2774" s="25" t="s">
        <v>116</v>
      </c>
      <c r="H2774" s="29">
        <v>0</v>
      </c>
      <c r="I2774" s="29">
        <v>0</v>
      </c>
      <c r="J2774" s="29">
        <v>0</v>
      </c>
      <c r="K2774" s="29">
        <v>0</v>
      </c>
      <c r="L2774" s="29">
        <v>0</v>
      </c>
      <c r="M2774" s="29">
        <v>0</v>
      </c>
      <c r="N2774" s="29">
        <v>0</v>
      </c>
      <c r="O2774" s="29">
        <v>0</v>
      </c>
      <c r="P2774" s="29">
        <v>0</v>
      </c>
      <c r="Q2774" s="29">
        <v>0</v>
      </c>
      <c r="R2774" s="29">
        <v>0</v>
      </c>
      <c r="S2774" s="29">
        <v>0</v>
      </c>
      <c r="T2774" s="29">
        <v>0</v>
      </c>
      <c r="U2774" s="29">
        <v>0</v>
      </c>
    </row>
    <row r="2775" spans="1:21" x14ac:dyDescent="0.2">
      <c r="A2775" s="1">
        <v>501</v>
      </c>
      <c r="B2775" s="1">
        <v>15018080</v>
      </c>
      <c r="C2775" s="1">
        <v>55520</v>
      </c>
      <c r="D2775" s="1">
        <v>550</v>
      </c>
      <c r="F2775" s="25">
        <v>55520</v>
      </c>
      <c r="G2775" s="25" t="s">
        <v>36</v>
      </c>
      <c r="H2775" s="29">
        <v>0</v>
      </c>
      <c r="I2775" s="29">
        <v>0</v>
      </c>
      <c r="J2775" s="29">
        <v>0</v>
      </c>
      <c r="K2775" s="29">
        <v>0</v>
      </c>
      <c r="L2775" s="29">
        <v>0</v>
      </c>
      <c r="M2775" s="29">
        <v>0</v>
      </c>
      <c r="N2775" s="29">
        <v>0</v>
      </c>
      <c r="O2775" s="29">
        <v>0</v>
      </c>
      <c r="P2775" s="29">
        <v>0</v>
      </c>
      <c r="Q2775" s="29">
        <v>0</v>
      </c>
      <c r="R2775" s="29">
        <v>0</v>
      </c>
      <c r="S2775" s="29">
        <v>0</v>
      </c>
      <c r="T2775" s="29">
        <v>0</v>
      </c>
      <c r="U2775" s="29">
        <v>0</v>
      </c>
    </row>
    <row r="2776" spans="1:21" x14ac:dyDescent="0.2">
      <c r="A2776" s="1">
        <v>501</v>
      </c>
      <c r="B2776" s="1">
        <v>15018080</v>
      </c>
      <c r="C2776" s="1">
        <v>55570</v>
      </c>
      <c r="D2776" s="1">
        <v>550</v>
      </c>
      <c r="F2776" s="25">
        <v>55570</v>
      </c>
      <c r="G2776" s="25" t="s">
        <v>232</v>
      </c>
      <c r="H2776" s="29">
        <v>50000</v>
      </c>
      <c r="I2776" s="29">
        <v>50000</v>
      </c>
      <c r="J2776" s="29">
        <v>35000</v>
      </c>
      <c r="K2776" s="29">
        <v>35000</v>
      </c>
      <c r="L2776" s="29">
        <v>35000</v>
      </c>
      <c r="M2776" s="29">
        <v>35000</v>
      </c>
      <c r="N2776" s="29">
        <v>35000</v>
      </c>
      <c r="O2776" s="29">
        <v>35000</v>
      </c>
      <c r="P2776" s="29">
        <v>35000</v>
      </c>
      <c r="Q2776" s="29">
        <v>35000</v>
      </c>
      <c r="R2776" s="29">
        <v>35000</v>
      </c>
      <c r="S2776" s="29">
        <v>0</v>
      </c>
      <c r="T2776" s="29">
        <v>0</v>
      </c>
      <c r="U2776" s="29">
        <v>0</v>
      </c>
    </row>
    <row r="2777" spans="1:21" x14ac:dyDescent="0.2">
      <c r="A2777" s="1">
        <v>501</v>
      </c>
      <c r="B2777" s="1">
        <v>15018080</v>
      </c>
      <c r="C2777" s="1">
        <v>55579</v>
      </c>
      <c r="D2777" s="1">
        <v>550</v>
      </c>
      <c r="F2777" s="25">
        <v>55579</v>
      </c>
      <c r="G2777" s="25" t="s">
        <v>84</v>
      </c>
      <c r="H2777" s="29">
        <v>0</v>
      </c>
      <c r="I2777" s="29">
        <v>0</v>
      </c>
      <c r="J2777" s="29">
        <v>0</v>
      </c>
      <c r="K2777" s="29">
        <v>0</v>
      </c>
      <c r="L2777" s="29">
        <v>0</v>
      </c>
      <c r="M2777" s="29">
        <v>0</v>
      </c>
      <c r="N2777" s="29">
        <v>0</v>
      </c>
      <c r="O2777" s="29">
        <v>0</v>
      </c>
      <c r="P2777" s="29">
        <v>0</v>
      </c>
      <c r="Q2777" s="29">
        <v>0</v>
      </c>
      <c r="R2777" s="29">
        <v>0</v>
      </c>
      <c r="S2777" s="29">
        <v>0</v>
      </c>
      <c r="T2777" s="29">
        <v>0</v>
      </c>
      <c r="U2777" s="29">
        <v>0</v>
      </c>
    </row>
    <row r="2778" spans="1:21" x14ac:dyDescent="0.2">
      <c r="A2778" s="1">
        <v>501</v>
      </c>
      <c r="B2778" s="1">
        <v>15018080</v>
      </c>
      <c r="C2778" s="1">
        <v>56623</v>
      </c>
      <c r="D2778" s="1">
        <v>560</v>
      </c>
      <c r="F2778" s="25">
        <v>56623</v>
      </c>
      <c r="G2778" s="25" t="s">
        <v>96</v>
      </c>
      <c r="H2778" s="29">
        <v>0</v>
      </c>
      <c r="I2778" s="29">
        <v>0</v>
      </c>
      <c r="J2778" s="29">
        <v>0</v>
      </c>
      <c r="K2778" s="29">
        <v>0</v>
      </c>
      <c r="L2778" s="29">
        <v>0</v>
      </c>
      <c r="M2778" s="29">
        <v>0</v>
      </c>
      <c r="N2778" s="29">
        <v>0</v>
      </c>
      <c r="O2778" s="29">
        <v>0</v>
      </c>
      <c r="P2778" s="29">
        <v>0</v>
      </c>
      <c r="Q2778" s="29">
        <v>0</v>
      </c>
      <c r="R2778" s="29">
        <v>0</v>
      </c>
      <c r="S2778" s="29">
        <v>0</v>
      </c>
      <c r="T2778" s="29">
        <v>0</v>
      </c>
      <c r="U2778" s="29">
        <v>0</v>
      </c>
    </row>
    <row r="2779" spans="1:21" x14ac:dyDescent="0.2">
      <c r="A2779" s="1">
        <v>501</v>
      </c>
      <c r="B2779" s="1">
        <v>15018080</v>
      </c>
      <c r="C2779" s="1">
        <v>56656</v>
      </c>
      <c r="D2779" s="1">
        <v>560</v>
      </c>
      <c r="F2779" s="25">
        <v>56656</v>
      </c>
      <c r="G2779" s="25" t="s">
        <v>41</v>
      </c>
      <c r="H2779" s="29">
        <v>0</v>
      </c>
      <c r="I2779" s="29">
        <v>0</v>
      </c>
      <c r="J2779" s="29">
        <v>0</v>
      </c>
      <c r="K2779" s="29">
        <v>0</v>
      </c>
      <c r="L2779" s="29">
        <v>0</v>
      </c>
      <c r="M2779" s="29">
        <v>0</v>
      </c>
      <c r="N2779" s="29">
        <v>0</v>
      </c>
      <c r="O2779" s="29">
        <v>0</v>
      </c>
      <c r="P2779" s="29">
        <v>0</v>
      </c>
      <c r="Q2779" s="29">
        <v>0</v>
      </c>
      <c r="R2779" s="29">
        <v>0</v>
      </c>
      <c r="S2779" s="29">
        <v>0</v>
      </c>
      <c r="T2779" s="29">
        <v>0</v>
      </c>
      <c r="U2779" s="29">
        <v>0</v>
      </c>
    </row>
    <row r="2780" spans="1:21" x14ac:dyDescent="0.2">
      <c r="A2780" s="1">
        <v>501</v>
      </c>
      <c r="B2780" s="1">
        <v>15018080</v>
      </c>
      <c r="C2780" s="1">
        <v>56694</v>
      </c>
      <c r="D2780" s="1">
        <v>560</v>
      </c>
      <c r="F2780" s="25">
        <v>56694</v>
      </c>
      <c r="G2780" s="25" t="s">
        <v>45</v>
      </c>
      <c r="H2780" s="29">
        <v>55000</v>
      </c>
      <c r="I2780" s="29">
        <v>55000</v>
      </c>
      <c r="J2780" s="29">
        <v>50000</v>
      </c>
      <c r="K2780" s="29">
        <v>50000</v>
      </c>
      <c r="L2780" s="29">
        <v>50000</v>
      </c>
      <c r="M2780" s="29">
        <v>50000</v>
      </c>
      <c r="N2780" s="29">
        <v>50000</v>
      </c>
      <c r="O2780" s="29">
        <v>50000</v>
      </c>
      <c r="P2780" s="29">
        <v>60000</v>
      </c>
      <c r="Q2780" s="29">
        <v>60000</v>
      </c>
      <c r="R2780" s="29">
        <v>60000</v>
      </c>
      <c r="S2780" s="29">
        <v>0</v>
      </c>
      <c r="T2780" s="29">
        <v>0</v>
      </c>
      <c r="U2780" s="29">
        <v>0</v>
      </c>
    </row>
    <row r="2781" spans="1:21" ht="15" thickBot="1" x14ac:dyDescent="0.25">
      <c r="A2781" s="1" t="s">
        <v>47</v>
      </c>
    </row>
    <row r="2782" spans="1:21" ht="15" thickTop="1" x14ac:dyDescent="0.2">
      <c r="A2782" s="1" t="s">
        <v>47</v>
      </c>
      <c r="B2782" s="1">
        <v>15018080</v>
      </c>
      <c r="C2782" s="31"/>
      <c r="D2782" s="31"/>
      <c r="E2782" s="31"/>
      <c r="F2782" s="32" t="s">
        <v>593</v>
      </c>
      <c r="G2782" s="32"/>
      <c r="H2782" s="33">
        <f>SUM(H2766:H2781)</f>
        <v>430349</v>
      </c>
      <c r="I2782" s="33">
        <f t="shared" ref="I2782:S2782" si="655">SUM(I2766:I2781)</f>
        <v>403200</v>
      </c>
      <c r="J2782" s="33">
        <f t="shared" si="655"/>
        <v>412000</v>
      </c>
      <c r="K2782" s="33">
        <f t="shared" si="655"/>
        <v>397000</v>
      </c>
      <c r="L2782" s="33">
        <f t="shared" si="655"/>
        <v>382000</v>
      </c>
      <c r="M2782" s="33">
        <f t="shared" si="655"/>
        <v>380576</v>
      </c>
      <c r="N2782" s="33">
        <f t="shared" si="655"/>
        <v>365000</v>
      </c>
      <c r="O2782" s="33">
        <f t="shared" si="655"/>
        <v>329500</v>
      </c>
      <c r="P2782" s="33">
        <f t="shared" si="655"/>
        <v>339500</v>
      </c>
      <c r="Q2782" s="33">
        <f t="shared" si="655"/>
        <v>339500</v>
      </c>
      <c r="R2782" s="33">
        <f t="shared" si="655"/>
        <v>95000</v>
      </c>
      <c r="S2782" s="33">
        <f t="shared" si="655"/>
        <v>0</v>
      </c>
      <c r="T2782" s="33">
        <f t="shared" ref="T2782" si="656">SUM(T2766:T2781)</f>
        <v>0</v>
      </c>
      <c r="U2782" s="33">
        <f t="shared" ref="U2782" si="657">SUM(U2766:U2781)</f>
        <v>0</v>
      </c>
    </row>
    <row r="2784" spans="1:21" x14ac:dyDescent="0.2">
      <c r="A2784" s="1" t="s">
        <v>47</v>
      </c>
      <c r="F2784" s="28" t="s">
        <v>594</v>
      </c>
    </row>
    <row r="2785" spans="1:21" x14ac:dyDescent="0.2">
      <c r="A2785" s="1">
        <v>501</v>
      </c>
      <c r="B2785" s="1">
        <v>15018090</v>
      </c>
      <c r="C2785" s="1">
        <v>52220</v>
      </c>
      <c r="D2785" s="1">
        <v>520</v>
      </c>
      <c r="F2785" s="25">
        <v>52220</v>
      </c>
      <c r="G2785" s="25" t="s">
        <v>115</v>
      </c>
      <c r="H2785" s="29">
        <v>0</v>
      </c>
      <c r="I2785" s="29">
        <v>0</v>
      </c>
      <c r="J2785" s="29">
        <v>0</v>
      </c>
      <c r="K2785" s="29">
        <v>0</v>
      </c>
      <c r="L2785" s="29">
        <v>0</v>
      </c>
      <c r="M2785" s="29">
        <v>0</v>
      </c>
      <c r="N2785" s="29">
        <v>0</v>
      </c>
      <c r="O2785" s="29">
        <v>0</v>
      </c>
      <c r="P2785" s="29">
        <v>0</v>
      </c>
      <c r="Q2785" s="29">
        <v>0</v>
      </c>
      <c r="R2785" s="29">
        <v>0</v>
      </c>
      <c r="S2785" s="29">
        <v>0</v>
      </c>
      <c r="T2785" s="29">
        <v>0</v>
      </c>
      <c r="U2785" s="29">
        <v>0</v>
      </c>
    </row>
    <row r="2786" spans="1:21" ht="15" thickBot="1" x14ac:dyDescent="0.25">
      <c r="A2786" s="1" t="s">
        <v>47</v>
      </c>
    </row>
    <row r="2787" spans="1:21" ht="15" thickTop="1" x14ac:dyDescent="0.2">
      <c r="A2787" s="1" t="s">
        <v>47</v>
      </c>
      <c r="B2787" s="1">
        <v>15018090</v>
      </c>
      <c r="C2787" s="31"/>
      <c r="D2787" s="31"/>
      <c r="E2787" s="31"/>
      <c r="F2787" s="32" t="s">
        <v>595</v>
      </c>
      <c r="G2787" s="32"/>
      <c r="H2787" s="33">
        <f>SUM(H2785:H2786)</f>
        <v>0</v>
      </c>
      <c r="I2787" s="33">
        <f t="shared" ref="I2787:S2787" si="658">SUM(I2785:I2786)</f>
        <v>0</v>
      </c>
      <c r="J2787" s="33">
        <f t="shared" si="658"/>
        <v>0</v>
      </c>
      <c r="K2787" s="33">
        <f t="shared" si="658"/>
        <v>0</v>
      </c>
      <c r="L2787" s="33">
        <f t="shared" si="658"/>
        <v>0</v>
      </c>
      <c r="M2787" s="33">
        <f t="shared" si="658"/>
        <v>0</v>
      </c>
      <c r="N2787" s="33">
        <f t="shared" si="658"/>
        <v>0</v>
      </c>
      <c r="O2787" s="33">
        <f t="shared" si="658"/>
        <v>0</v>
      </c>
      <c r="P2787" s="33">
        <f t="shared" si="658"/>
        <v>0</v>
      </c>
      <c r="Q2787" s="33">
        <f t="shared" si="658"/>
        <v>0</v>
      </c>
      <c r="R2787" s="33">
        <f t="shared" si="658"/>
        <v>0</v>
      </c>
      <c r="S2787" s="33">
        <f t="shared" si="658"/>
        <v>0</v>
      </c>
      <c r="T2787" s="33">
        <f t="shared" ref="T2787" si="659">SUM(T2785:T2786)</f>
        <v>0</v>
      </c>
      <c r="U2787" s="33">
        <f t="shared" ref="U2787" si="660">SUM(U2785:U2786)</f>
        <v>0</v>
      </c>
    </row>
    <row r="2789" spans="1:21" x14ac:dyDescent="0.2">
      <c r="E2789" s="27" t="s">
        <v>579</v>
      </c>
    </row>
    <row r="2790" spans="1:21" x14ac:dyDescent="0.2">
      <c r="A2790" s="1" t="s">
        <v>47</v>
      </c>
      <c r="F2790" s="28" t="s">
        <v>596</v>
      </c>
    </row>
    <row r="2791" spans="1:21" x14ac:dyDescent="0.2">
      <c r="A2791" s="1">
        <v>501</v>
      </c>
      <c r="B2791" s="1">
        <v>15018100</v>
      </c>
      <c r="C2791" s="1">
        <v>50110</v>
      </c>
      <c r="D2791" s="1">
        <v>500</v>
      </c>
      <c r="F2791" s="25">
        <v>50110</v>
      </c>
      <c r="G2791" s="25" t="s">
        <v>28</v>
      </c>
      <c r="H2791" s="29">
        <v>1806885</v>
      </c>
      <c r="I2791" s="29">
        <v>1806885</v>
      </c>
      <c r="J2791" s="29">
        <v>1810224</v>
      </c>
      <c r="K2791" s="29">
        <v>1948569</v>
      </c>
      <c r="L2791" s="29">
        <v>1948175</v>
      </c>
      <c r="M2791" s="29">
        <v>1941092</v>
      </c>
      <c r="N2791" s="29">
        <v>2126433</v>
      </c>
      <c r="O2791" s="29">
        <v>2086007</v>
      </c>
      <c r="P2791" s="29">
        <v>2078270</v>
      </c>
      <c r="Q2791" s="29">
        <v>2352132</v>
      </c>
      <c r="R2791" s="29">
        <v>2419587</v>
      </c>
      <c r="S2791" s="29">
        <v>0</v>
      </c>
      <c r="T2791" s="29">
        <v>0</v>
      </c>
      <c r="U2791" s="29">
        <v>0</v>
      </c>
    </row>
    <row r="2792" spans="1:21" x14ac:dyDescent="0.2">
      <c r="A2792" s="1">
        <v>501</v>
      </c>
      <c r="B2792" s="1">
        <v>15018100</v>
      </c>
      <c r="C2792" s="1">
        <v>50128</v>
      </c>
      <c r="D2792" s="1">
        <v>500</v>
      </c>
      <c r="F2792" s="25">
        <v>50128</v>
      </c>
      <c r="G2792" s="25" t="s">
        <v>29</v>
      </c>
      <c r="H2792" s="30">
        <v>0</v>
      </c>
      <c r="I2792" s="30">
        <v>0</v>
      </c>
      <c r="J2792" s="30">
        <v>0</v>
      </c>
      <c r="K2792" s="30">
        <v>0</v>
      </c>
      <c r="L2792" s="30">
        <v>0</v>
      </c>
      <c r="M2792" s="30">
        <v>0</v>
      </c>
      <c r="N2792" s="30">
        <v>0</v>
      </c>
      <c r="O2792" s="30">
        <v>0</v>
      </c>
      <c r="P2792" s="29">
        <v>0</v>
      </c>
      <c r="Q2792" s="29">
        <v>0</v>
      </c>
      <c r="R2792" s="29">
        <v>0</v>
      </c>
      <c r="S2792" s="29">
        <v>0</v>
      </c>
      <c r="T2792" s="29">
        <v>0</v>
      </c>
      <c r="U2792" s="29">
        <v>0</v>
      </c>
    </row>
    <row r="2793" spans="1:21" x14ac:dyDescent="0.2">
      <c r="A2793" s="1">
        <v>501</v>
      </c>
      <c r="B2793" s="1">
        <v>15018100</v>
      </c>
      <c r="C2793" s="1">
        <v>50130</v>
      </c>
      <c r="D2793" s="1">
        <v>501</v>
      </c>
      <c r="F2793" s="25">
        <v>50130</v>
      </c>
      <c r="G2793" s="25" t="s">
        <v>30</v>
      </c>
      <c r="H2793" s="29">
        <v>235000</v>
      </c>
      <c r="I2793" s="29">
        <v>205000</v>
      </c>
      <c r="J2793" s="29">
        <v>205000</v>
      </c>
      <c r="K2793" s="29">
        <v>190000</v>
      </c>
      <c r="L2793" s="29">
        <v>190000</v>
      </c>
      <c r="M2793" s="29">
        <v>190000</v>
      </c>
      <c r="N2793" s="29">
        <v>190000</v>
      </c>
      <c r="O2793" s="29">
        <v>200000</v>
      </c>
      <c r="P2793" s="29">
        <v>225000</v>
      </c>
      <c r="Q2793" s="29">
        <v>225000</v>
      </c>
      <c r="R2793" s="29">
        <v>225000</v>
      </c>
      <c r="S2793" s="29">
        <v>0</v>
      </c>
      <c r="T2793" s="29">
        <v>0</v>
      </c>
      <c r="U2793" s="29">
        <v>0</v>
      </c>
    </row>
    <row r="2794" spans="1:21" x14ac:dyDescent="0.2">
      <c r="A2794" s="1">
        <v>501</v>
      </c>
      <c r="B2794" s="1">
        <v>15018100</v>
      </c>
      <c r="C2794" s="1">
        <v>50132</v>
      </c>
      <c r="D2794" s="1">
        <v>502</v>
      </c>
      <c r="F2794" s="25">
        <v>50132</v>
      </c>
      <c r="G2794" s="25" t="s">
        <v>31</v>
      </c>
      <c r="H2794" s="29">
        <v>10000</v>
      </c>
      <c r="I2794" s="29">
        <v>10000</v>
      </c>
      <c r="J2794" s="29">
        <v>14000</v>
      </c>
      <c r="K2794" s="29">
        <v>14000</v>
      </c>
      <c r="L2794" s="29">
        <v>14000</v>
      </c>
      <c r="M2794" s="29">
        <v>15500</v>
      </c>
      <c r="N2794" s="29">
        <v>15500</v>
      </c>
      <c r="O2794" s="29">
        <v>15500</v>
      </c>
      <c r="P2794" s="29">
        <v>15500</v>
      </c>
      <c r="Q2794" s="29">
        <v>15500</v>
      </c>
      <c r="R2794" s="29">
        <v>15500</v>
      </c>
      <c r="S2794" s="29">
        <v>0</v>
      </c>
      <c r="T2794" s="29">
        <v>0</v>
      </c>
      <c r="U2794" s="29">
        <v>0</v>
      </c>
    </row>
    <row r="2795" spans="1:21" x14ac:dyDescent="0.2">
      <c r="A2795" s="1">
        <v>501</v>
      </c>
      <c r="B2795" s="1">
        <v>15018100</v>
      </c>
      <c r="C2795" s="1">
        <v>50147</v>
      </c>
      <c r="D2795" s="1">
        <v>501</v>
      </c>
      <c r="F2795" s="25">
        <v>50147</v>
      </c>
      <c r="G2795" s="25" t="s">
        <v>583</v>
      </c>
      <c r="H2795" s="29">
        <v>0</v>
      </c>
      <c r="I2795" s="29">
        <v>0</v>
      </c>
      <c r="J2795" s="29">
        <v>0</v>
      </c>
      <c r="K2795" s="29">
        <v>0</v>
      </c>
      <c r="L2795" s="29">
        <v>0</v>
      </c>
      <c r="M2795" s="29">
        <v>0</v>
      </c>
      <c r="N2795" s="29">
        <v>0</v>
      </c>
      <c r="O2795" s="29">
        <v>0</v>
      </c>
      <c r="P2795" s="29">
        <v>0</v>
      </c>
      <c r="Q2795" s="29">
        <v>0</v>
      </c>
      <c r="R2795" s="29">
        <v>8000</v>
      </c>
      <c r="S2795" s="29">
        <v>0</v>
      </c>
      <c r="T2795" s="29">
        <v>0</v>
      </c>
      <c r="U2795" s="29">
        <v>0</v>
      </c>
    </row>
    <row r="2796" spans="1:21" x14ac:dyDescent="0.2">
      <c r="A2796" s="1">
        <v>501</v>
      </c>
      <c r="B2796" s="1">
        <v>15018100</v>
      </c>
      <c r="C2796" s="1">
        <v>50170</v>
      </c>
      <c r="D2796" s="1">
        <v>502</v>
      </c>
      <c r="F2796" s="25">
        <v>50170</v>
      </c>
      <c r="G2796" s="25" t="s">
        <v>148</v>
      </c>
      <c r="H2796" s="29">
        <v>0</v>
      </c>
      <c r="I2796" s="29">
        <v>0</v>
      </c>
      <c r="J2796" s="29">
        <v>0</v>
      </c>
      <c r="K2796" s="29">
        <v>0</v>
      </c>
      <c r="L2796" s="29">
        <v>0</v>
      </c>
      <c r="M2796" s="29">
        <v>0</v>
      </c>
      <c r="N2796" s="29">
        <v>0</v>
      </c>
      <c r="O2796" s="29">
        <v>0</v>
      </c>
      <c r="P2796" s="29">
        <v>0</v>
      </c>
      <c r="Q2796" s="29">
        <v>0</v>
      </c>
      <c r="R2796" s="29">
        <v>1500</v>
      </c>
      <c r="S2796" s="29">
        <v>0</v>
      </c>
      <c r="T2796" s="29">
        <v>0</v>
      </c>
      <c r="U2796" s="29">
        <v>0</v>
      </c>
    </row>
    <row r="2797" spans="1:21" x14ac:dyDescent="0.2">
      <c r="A2797" s="1">
        <v>501</v>
      </c>
      <c r="B2797" s="1">
        <v>15018100</v>
      </c>
      <c r="C2797" s="1">
        <v>58852</v>
      </c>
      <c r="D2797" s="1">
        <v>580</v>
      </c>
      <c r="F2797" s="25">
        <v>58852</v>
      </c>
      <c r="G2797" s="25" t="s">
        <v>597</v>
      </c>
      <c r="H2797" s="29">
        <v>0</v>
      </c>
      <c r="I2797" s="29">
        <v>0</v>
      </c>
      <c r="J2797" s="29">
        <v>0</v>
      </c>
      <c r="K2797" s="29">
        <v>0</v>
      </c>
      <c r="L2797" s="29">
        <v>0</v>
      </c>
      <c r="M2797" s="29">
        <v>0</v>
      </c>
      <c r="N2797" s="29">
        <v>0</v>
      </c>
      <c r="O2797" s="29">
        <v>0</v>
      </c>
      <c r="P2797" s="29">
        <v>0</v>
      </c>
      <c r="Q2797" s="29">
        <v>0</v>
      </c>
      <c r="R2797" s="29">
        <v>0</v>
      </c>
      <c r="S2797" s="29">
        <v>0</v>
      </c>
      <c r="T2797" s="29">
        <v>0</v>
      </c>
      <c r="U2797" s="29">
        <v>0</v>
      </c>
    </row>
    <row r="2798" spans="1:21" ht="15" thickBot="1" x14ac:dyDescent="0.25">
      <c r="A2798" s="1" t="s">
        <v>47</v>
      </c>
    </row>
    <row r="2799" spans="1:21" ht="15" thickTop="1" x14ac:dyDescent="0.2">
      <c r="A2799" s="1" t="s">
        <v>47</v>
      </c>
      <c r="B2799" s="1">
        <v>15018100</v>
      </c>
      <c r="C2799" s="31"/>
      <c r="D2799" s="31"/>
      <c r="E2799" s="31"/>
      <c r="F2799" s="32" t="s">
        <v>598</v>
      </c>
      <c r="G2799" s="32"/>
      <c r="H2799" s="33">
        <f>SUM(H2791:H2798)</f>
        <v>2051885</v>
      </c>
      <c r="I2799" s="33">
        <f t="shared" ref="I2799:S2799" si="661">SUM(I2791:I2798)</f>
        <v>2021885</v>
      </c>
      <c r="J2799" s="33">
        <f t="shared" si="661"/>
        <v>2029224</v>
      </c>
      <c r="K2799" s="33">
        <f t="shared" si="661"/>
        <v>2152569</v>
      </c>
      <c r="L2799" s="33">
        <f t="shared" si="661"/>
        <v>2152175</v>
      </c>
      <c r="M2799" s="33">
        <f t="shared" si="661"/>
        <v>2146592</v>
      </c>
      <c r="N2799" s="33">
        <f t="shared" si="661"/>
        <v>2331933</v>
      </c>
      <c r="O2799" s="33">
        <f t="shared" si="661"/>
        <v>2301507</v>
      </c>
      <c r="P2799" s="33">
        <f t="shared" si="661"/>
        <v>2318770</v>
      </c>
      <c r="Q2799" s="33">
        <f t="shared" si="661"/>
        <v>2592632</v>
      </c>
      <c r="R2799" s="33">
        <f t="shared" si="661"/>
        <v>2669587</v>
      </c>
      <c r="S2799" s="33">
        <f t="shared" si="661"/>
        <v>0</v>
      </c>
      <c r="T2799" s="33">
        <f t="shared" ref="T2799" si="662">SUM(T2791:T2798)</f>
        <v>0</v>
      </c>
      <c r="U2799" s="33">
        <f t="shared" ref="U2799" si="663">SUM(U2791:U2798)</f>
        <v>0</v>
      </c>
    </row>
    <row r="2801" spans="1:21" x14ac:dyDescent="0.2">
      <c r="A2801" s="1" t="s">
        <v>47</v>
      </c>
      <c r="F2801" s="28" t="s">
        <v>599</v>
      </c>
    </row>
    <row r="2802" spans="1:21" x14ac:dyDescent="0.2">
      <c r="A2802" s="1">
        <v>501</v>
      </c>
      <c r="B2802" s="1">
        <v>15018110</v>
      </c>
      <c r="C2802" s="1">
        <v>50110</v>
      </c>
      <c r="D2802" s="1">
        <v>500</v>
      </c>
      <c r="F2802" s="25">
        <v>50110</v>
      </c>
      <c r="G2802" s="25" t="s">
        <v>28</v>
      </c>
      <c r="H2802" s="29">
        <v>0</v>
      </c>
      <c r="I2802" s="29">
        <v>0</v>
      </c>
      <c r="J2802" s="29">
        <v>0</v>
      </c>
      <c r="K2802" s="29">
        <v>0</v>
      </c>
      <c r="L2802" s="29">
        <v>0</v>
      </c>
      <c r="M2802" s="29">
        <v>0</v>
      </c>
      <c r="N2802" s="29">
        <v>0</v>
      </c>
      <c r="O2802" s="29">
        <v>0</v>
      </c>
      <c r="P2802" s="29">
        <v>0</v>
      </c>
      <c r="Q2802" s="29">
        <v>0</v>
      </c>
      <c r="R2802" s="29">
        <v>0</v>
      </c>
      <c r="S2802" s="29">
        <v>0</v>
      </c>
      <c r="T2802" s="29">
        <v>0</v>
      </c>
      <c r="U2802" s="29">
        <v>0</v>
      </c>
    </row>
    <row r="2803" spans="1:21" x14ac:dyDescent="0.2">
      <c r="A2803" s="1">
        <v>501</v>
      </c>
      <c r="B2803" s="1">
        <v>15018110</v>
      </c>
      <c r="C2803" s="1">
        <v>50130</v>
      </c>
      <c r="D2803" s="1">
        <v>501</v>
      </c>
      <c r="F2803" s="25">
        <v>50130</v>
      </c>
      <c r="G2803" s="25" t="s">
        <v>30</v>
      </c>
      <c r="H2803" s="29">
        <v>0</v>
      </c>
      <c r="I2803" s="29">
        <v>0</v>
      </c>
      <c r="J2803" s="29">
        <v>0</v>
      </c>
      <c r="K2803" s="29">
        <v>0</v>
      </c>
      <c r="L2803" s="29">
        <v>0</v>
      </c>
      <c r="M2803" s="29">
        <v>0</v>
      </c>
      <c r="N2803" s="29">
        <v>0</v>
      </c>
      <c r="O2803" s="29">
        <v>0</v>
      </c>
      <c r="P2803" s="29">
        <v>0</v>
      </c>
      <c r="Q2803" s="29">
        <v>0</v>
      </c>
      <c r="R2803" s="29">
        <v>0</v>
      </c>
      <c r="S2803" s="29">
        <v>0</v>
      </c>
      <c r="T2803" s="29">
        <v>0</v>
      </c>
      <c r="U2803" s="29">
        <v>0</v>
      </c>
    </row>
    <row r="2804" spans="1:21" x14ac:dyDescent="0.2">
      <c r="A2804" s="1">
        <v>501</v>
      </c>
      <c r="B2804" s="1">
        <v>15018110</v>
      </c>
      <c r="C2804" s="1">
        <v>54411</v>
      </c>
      <c r="D2804" s="1">
        <v>540</v>
      </c>
      <c r="F2804" s="25">
        <v>54411</v>
      </c>
      <c r="G2804" s="25" t="s">
        <v>59</v>
      </c>
      <c r="H2804" s="29">
        <v>0</v>
      </c>
      <c r="I2804" s="29">
        <v>0</v>
      </c>
      <c r="J2804" s="29">
        <v>0</v>
      </c>
      <c r="K2804" s="29">
        <v>0</v>
      </c>
      <c r="L2804" s="29">
        <v>0</v>
      </c>
      <c r="M2804" s="29">
        <v>0</v>
      </c>
      <c r="N2804" s="29">
        <v>0</v>
      </c>
      <c r="O2804" s="29">
        <v>0</v>
      </c>
      <c r="P2804" s="29">
        <v>0</v>
      </c>
      <c r="Q2804" s="29">
        <v>0</v>
      </c>
      <c r="R2804" s="29">
        <v>0</v>
      </c>
      <c r="S2804" s="29">
        <v>0</v>
      </c>
      <c r="T2804" s="29">
        <v>0</v>
      </c>
      <c r="U2804" s="29">
        <v>0</v>
      </c>
    </row>
    <row r="2805" spans="1:21" x14ac:dyDescent="0.2">
      <c r="A2805" s="1">
        <v>501</v>
      </c>
      <c r="B2805" s="1">
        <v>15018110</v>
      </c>
      <c r="C2805" s="1">
        <v>56610</v>
      </c>
      <c r="D2805" s="1">
        <v>560</v>
      </c>
      <c r="F2805" s="25">
        <v>56610</v>
      </c>
      <c r="G2805" s="25" t="s">
        <v>38</v>
      </c>
      <c r="H2805" s="29">
        <v>0</v>
      </c>
      <c r="I2805" s="29">
        <v>0</v>
      </c>
      <c r="J2805" s="29">
        <v>0</v>
      </c>
      <c r="K2805" s="29">
        <v>0</v>
      </c>
      <c r="L2805" s="29">
        <v>0</v>
      </c>
      <c r="M2805" s="29">
        <v>0</v>
      </c>
      <c r="N2805" s="29">
        <v>0</v>
      </c>
      <c r="O2805" s="29">
        <v>0</v>
      </c>
      <c r="P2805" s="29">
        <v>0</v>
      </c>
      <c r="Q2805" s="29">
        <v>0</v>
      </c>
      <c r="R2805" s="29">
        <v>0</v>
      </c>
      <c r="S2805" s="29">
        <v>0</v>
      </c>
      <c r="T2805" s="29">
        <v>0</v>
      </c>
      <c r="U2805" s="29">
        <v>0</v>
      </c>
    </row>
    <row r="2806" spans="1:21" x14ac:dyDescent="0.2">
      <c r="A2806" s="1">
        <v>501</v>
      </c>
      <c r="B2806" s="1">
        <v>15018110</v>
      </c>
      <c r="C2806" s="1">
        <v>56615</v>
      </c>
      <c r="D2806" s="1">
        <v>560</v>
      </c>
      <c r="F2806" s="25">
        <v>56615</v>
      </c>
      <c r="G2806" s="25" t="s">
        <v>39</v>
      </c>
      <c r="H2806" s="29">
        <v>0</v>
      </c>
      <c r="I2806" s="29">
        <v>0</v>
      </c>
      <c r="J2806" s="29">
        <v>0</v>
      </c>
      <c r="K2806" s="29">
        <v>0</v>
      </c>
      <c r="L2806" s="29">
        <v>0</v>
      </c>
      <c r="M2806" s="29">
        <v>0</v>
      </c>
      <c r="N2806" s="29">
        <v>0</v>
      </c>
      <c r="O2806" s="29">
        <v>0</v>
      </c>
      <c r="P2806" s="29">
        <v>0</v>
      </c>
      <c r="Q2806" s="29">
        <v>0</v>
      </c>
      <c r="R2806" s="29">
        <v>0</v>
      </c>
      <c r="S2806" s="29">
        <v>0</v>
      </c>
      <c r="T2806" s="29">
        <v>0</v>
      </c>
      <c r="U2806" s="29">
        <v>0</v>
      </c>
    </row>
    <row r="2807" spans="1:21" x14ac:dyDescent="0.2">
      <c r="A2807" s="1">
        <v>501</v>
      </c>
      <c r="B2807" s="1">
        <v>15018110</v>
      </c>
      <c r="C2807" s="1">
        <v>56650</v>
      </c>
      <c r="D2807" s="1">
        <v>560</v>
      </c>
      <c r="F2807" s="25">
        <v>56650</v>
      </c>
      <c r="G2807" s="25" t="s">
        <v>73</v>
      </c>
      <c r="H2807" s="29">
        <v>3000</v>
      </c>
      <c r="I2807" s="29">
        <v>3000</v>
      </c>
      <c r="J2807" s="29">
        <v>0</v>
      </c>
      <c r="K2807" s="29">
        <v>0</v>
      </c>
      <c r="L2807" s="29">
        <v>0</v>
      </c>
      <c r="M2807" s="29">
        <v>0</v>
      </c>
      <c r="N2807" s="29">
        <v>0</v>
      </c>
      <c r="O2807" s="29">
        <v>0</v>
      </c>
      <c r="P2807" s="29">
        <v>0</v>
      </c>
      <c r="Q2807" s="29">
        <v>0</v>
      </c>
      <c r="R2807" s="29">
        <v>0</v>
      </c>
      <c r="S2807" s="29">
        <v>0</v>
      </c>
      <c r="T2807" s="29">
        <v>0</v>
      </c>
      <c r="U2807" s="29">
        <v>0</v>
      </c>
    </row>
    <row r="2808" spans="1:21" x14ac:dyDescent="0.2">
      <c r="A2808" s="1">
        <v>501</v>
      </c>
      <c r="B2808" s="1">
        <v>15018110</v>
      </c>
      <c r="C2808" s="1">
        <v>56694</v>
      </c>
      <c r="D2808" s="1">
        <v>560</v>
      </c>
      <c r="F2808" s="25">
        <v>56694</v>
      </c>
      <c r="G2808" s="25" t="s">
        <v>45</v>
      </c>
      <c r="H2808" s="29">
        <v>528000</v>
      </c>
      <c r="I2808" s="29">
        <v>528000</v>
      </c>
      <c r="J2808" s="29">
        <v>378000</v>
      </c>
      <c r="K2808" s="29">
        <v>350000</v>
      </c>
      <c r="L2808" s="29">
        <v>350000</v>
      </c>
      <c r="M2808" s="29">
        <v>350000</v>
      </c>
      <c r="N2808" s="29">
        <v>350000</v>
      </c>
      <c r="O2808" s="29">
        <v>350000</v>
      </c>
      <c r="P2808" s="29">
        <v>350000</v>
      </c>
      <c r="Q2808" s="29">
        <v>350000</v>
      </c>
      <c r="R2808" s="29">
        <v>350000</v>
      </c>
      <c r="S2808" s="29">
        <v>0</v>
      </c>
      <c r="T2808" s="29">
        <v>0</v>
      </c>
      <c r="U2808" s="29">
        <v>0</v>
      </c>
    </row>
    <row r="2809" spans="1:21" ht="15" thickBot="1" x14ac:dyDescent="0.25">
      <c r="A2809" s="1" t="s">
        <v>47</v>
      </c>
    </row>
    <row r="2810" spans="1:21" ht="15" thickTop="1" x14ac:dyDescent="0.2">
      <c r="A2810" s="1" t="s">
        <v>47</v>
      </c>
      <c r="B2810" s="1">
        <v>15018110</v>
      </c>
      <c r="C2810" s="31"/>
      <c r="D2810" s="31"/>
      <c r="E2810" s="31"/>
      <c r="F2810" s="32" t="s">
        <v>600</v>
      </c>
      <c r="G2810" s="32"/>
      <c r="H2810" s="33">
        <f>SUM(H2802:H2809)</f>
        <v>531000</v>
      </c>
      <c r="I2810" s="33">
        <f t="shared" ref="I2810:S2810" si="664">SUM(I2802:I2809)</f>
        <v>531000</v>
      </c>
      <c r="J2810" s="33">
        <f t="shared" si="664"/>
        <v>378000</v>
      </c>
      <c r="K2810" s="33">
        <f t="shared" si="664"/>
        <v>350000</v>
      </c>
      <c r="L2810" s="33">
        <f t="shared" si="664"/>
        <v>350000</v>
      </c>
      <c r="M2810" s="33">
        <f t="shared" si="664"/>
        <v>350000</v>
      </c>
      <c r="N2810" s="33">
        <f t="shared" si="664"/>
        <v>350000</v>
      </c>
      <c r="O2810" s="33">
        <f t="shared" si="664"/>
        <v>350000</v>
      </c>
      <c r="P2810" s="33">
        <f t="shared" si="664"/>
        <v>350000</v>
      </c>
      <c r="Q2810" s="33">
        <f t="shared" si="664"/>
        <v>350000</v>
      </c>
      <c r="R2810" s="33">
        <f t="shared" si="664"/>
        <v>350000</v>
      </c>
      <c r="S2810" s="33">
        <f t="shared" si="664"/>
        <v>0</v>
      </c>
      <c r="T2810" s="33">
        <f t="shared" ref="T2810" si="665">SUM(T2802:T2809)</f>
        <v>0</v>
      </c>
      <c r="U2810" s="33">
        <f t="shared" ref="U2810" si="666">SUM(U2802:U2809)</f>
        <v>0</v>
      </c>
    </row>
    <row r="2812" spans="1:21" x14ac:dyDescent="0.2">
      <c r="A2812" s="1" t="s">
        <v>47</v>
      </c>
      <c r="F2812" s="28" t="s">
        <v>601</v>
      </c>
    </row>
    <row r="2813" spans="1:21" x14ac:dyDescent="0.2">
      <c r="A2813" s="1">
        <v>501</v>
      </c>
      <c r="B2813" s="1">
        <v>15018120</v>
      </c>
      <c r="C2813" s="1">
        <v>50110</v>
      </c>
      <c r="D2813" s="1">
        <v>500</v>
      </c>
      <c r="F2813" s="25">
        <v>50110</v>
      </c>
      <c r="G2813" s="25" t="s">
        <v>28</v>
      </c>
      <c r="H2813" s="29">
        <v>52317</v>
      </c>
      <c r="I2813" s="29">
        <v>52317</v>
      </c>
      <c r="J2813" s="29">
        <v>0</v>
      </c>
      <c r="K2813" s="29">
        <v>0</v>
      </c>
      <c r="L2813" s="29">
        <v>0</v>
      </c>
      <c r="M2813" s="29">
        <v>0</v>
      </c>
      <c r="N2813" s="29">
        <v>0</v>
      </c>
      <c r="O2813" s="29">
        <v>0</v>
      </c>
      <c r="P2813" s="29">
        <v>0</v>
      </c>
      <c r="Q2813" s="29">
        <v>0</v>
      </c>
      <c r="R2813" s="29">
        <v>0</v>
      </c>
      <c r="S2813" s="29">
        <v>0</v>
      </c>
      <c r="T2813" s="29">
        <v>0</v>
      </c>
      <c r="U2813" s="29">
        <v>0</v>
      </c>
    </row>
    <row r="2814" spans="1:21" x14ac:dyDescent="0.2">
      <c r="A2814" s="1">
        <v>501</v>
      </c>
      <c r="B2814" s="1">
        <v>15018120</v>
      </c>
      <c r="C2814" s="1">
        <v>50130</v>
      </c>
      <c r="D2814" s="1">
        <v>501</v>
      </c>
      <c r="F2814" s="25">
        <v>50130</v>
      </c>
      <c r="G2814" s="25" t="s">
        <v>30</v>
      </c>
      <c r="H2814" s="29">
        <v>28000</v>
      </c>
      <c r="I2814" s="29">
        <v>28000</v>
      </c>
      <c r="J2814" s="29">
        <v>0</v>
      </c>
      <c r="K2814" s="29">
        <v>0</v>
      </c>
      <c r="L2814" s="29">
        <v>0</v>
      </c>
      <c r="M2814" s="29">
        <v>0</v>
      </c>
      <c r="N2814" s="29">
        <v>0</v>
      </c>
      <c r="O2814" s="29">
        <v>0</v>
      </c>
      <c r="P2814" s="29">
        <v>0</v>
      </c>
      <c r="Q2814" s="29">
        <v>0</v>
      </c>
      <c r="R2814" s="29">
        <v>0</v>
      </c>
      <c r="S2814" s="29">
        <v>0</v>
      </c>
      <c r="T2814" s="29">
        <v>0</v>
      </c>
      <c r="U2814" s="29">
        <v>0</v>
      </c>
    </row>
    <row r="2815" spans="1:21" x14ac:dyDescent="0.2">
      <c r="A2815" s="1">
        <v>501</v>
      </c>
      <c r="B2815" s="1">
        <v>15018120</v>
      </c>
      <c r="C2815" s="1">
        <v>50132</v>
      </c>
      <c r="D2815" s="1">
        <v>502</v>
      </c>
      <c r="F2815" s="25">
        <v>50132</v>
      </c>
      <c r="G2815" s="25" t="s">
        <v>31</v>
      </c>
      <c r="H2815" s="29">
        <v>1000</v>
      </c>
      <c r="I2815" s="29">
        <v>1000</v>
      </c>
      <c r="J2815" s="29">
        <v>0</v>
      </c>
      <c r="K2815" s="29">
        <v>0</v>
      </c>
      <c r="L2815" s="29">
        <v>0</v>
      </c>
      <c r="M2815" s="29">
        <v>0</v>
      </c>
      <c r="N2815" s="29">
        <v>0</v>
      </c>
      <c r="O2815" s="29">
        <v>0</v>
      </c>
      <c r="P2815" s="29">
        <v>0</v>
      </c>
      <c r="Q2815" s="29">
        <v>0</v>
      </c>
      <c r="R2815" s="29">
        <v>0</v>
      </c>
      <c r="S2815" s="29">
        <v>0</v>
      </c>
      <c r="T2815" s="29">
        <v>0</v>
      </c>
      <c r="U2815" s="29">
        <v>0</v>
      </c>
    </row>
    <row r="2816" spans="1:21" x14ac:dyDescent="0.2">
      <c r="A2816" s="1">
        <v>501</v>
      </c>
      <c r="B2816" s="1">
        <v>15018120</v>
      </c>
      <c r="C2816" s="1">
        <v>55560</v>
      </c>
      <c r="D2816" s="1">
        <v>550</v>
      </c>
      <c r="F2816" s="25">
        <v>55560</v>
      </c>
      <c r="G2816" s="25" t="s">
        <v>90</v>
      </c>
      <c r="H2816" s="29">
        <v>0</v>
      </c>
      <c r="I2816" s="29">
        <v>0</v>
      </c>
      <c r="J2816" s="29">
        <v>0</v>
      </c>
      <c r="K2816" s="29">
        <v>0</v>
      </c>
      <c r="L2816" s="29">
        <v>0</v>
      </c>
      <c r="M2816" s="29">
        <v>0</v>
      </c>
      <c r="N2816" s="29">
        <v>0</v>
      </c>
      <c r="O2816" s="29">
        <v>0</v>
      </c>
      <c r="P2816" s="29">
        <v>0</v>
      </c>
      <c r="Q2816" s="29">
        <v>0</v>
      </c>
      <c r="R2816" s="29">
        <v>0</v>
      </c>
      <c r="S2816" s="29">
        <v>0</v>
      </c>
      <c r="T2816" s="29">
        <v>0</v>
      </c>
      <c r="U2816" s="29">
        <v>0</v>
      </c>
    </row>
    <row r="2817" spans="1:21" x14ac:dyDescent="0.2">
      <c r="A2817" s="1">
        <v>501</v>
      </c>
      <c r="B2817" s="1">
        <v>15018120</v>
      </c>
      <c r="C2817" s="1">
        <v>56615</v>
      </c>
      <c r="D2817" s="1">
        <v>560</v>
      </c>
      <c r="F2817" s="25">
        <v>56615</v>
      </c>
      <c r="G2817" s="25" t="s">
        <v>39</v>
      </c>
      <c r="H2817" s="29">
        <v>0</v>
      </c>
      <c r="I2817" s="29">
        <v>0</v>
      </c>
      <c r="J2817" s="29">
        <v>0</v>
      </c>
      <c r="K2817" s="29">
        <v>0</v>
      </c>
      <c r="L2817" s="29">
        <v>0</v>
      </c>
      <c r="M2817" s="29">
        <v>0</v>
      </c>
      <c r="N2817" s="29">
        <v>0</v>
      </c>
      <c r="O2817" s="29">
        <v>0</v>
      </c>
      <c r="P2817" s="29">
        <v>0</v>
      </c>
      <c r="Q2817" s="29">
        <v>0</v>
      </c>
      <c r="R2817" s="29">
        <v>0</v>
      </c>
      <c r="S2817" s="29">
        <v>0</v>
      </c>
      <c r="T2817" s="29">
        <v>0</v>
      </c>
      <c r="U2817" s="29">
        <v>0</v>
      </c>
    </row>
    <row r="2818" spans="1:21" x14ac:dyDescent="0.2">
      <c r="A2818" s="1">
        <v>501</v>
      </c>
      <c r="B2818" s="1">
        <v>15018120</v>
      </c>
      <c r="C2818" s="1">
        <v>56623</v>
      </c>
      <c r="D2818" s="1">
        <v>560</v>
      </c>
      <c r="F2818" s="25">
        <v>56623</v>
      </c>
      <c r="G2818" s="25" t="s">
        <v>96</v>
      </c>
      <c r="H2818" s="29">
        <v>297</v>
      </c>
      <c r="I2818" s="29">
        <v>297</v>
      </c>
      <c r="J2818" s="29">
        <v>0</v>
      </c>
      <c r="K2818" s="29">
        <v>0</v>
      </c>
      <c r="L2818" s="29">
        <v>0</v>
      </c>
      <c r="M2818" s="29">
        <v>0</v>
      </c>
      <c r="N2818" s="29">
        <v>0</v>
      </c>
      <c r="O2818" s="29">
        <v>0</v>
      </c>
      <c r="P2818" s="29">
        <v>0</v>
      </c>
      <c r="Q2818" s="29">
        <v>0</v>
      </c>
      <c r="R2818" s="29">
        <v>0</v>
      </c>
      <c r="S2818" s="29">
        <v>0</v>
      </c>
      <c r="T2818" s="29">
        <v>0</v>
      </c>
      <c r="U2818" s="29">
        <v>0</v>
      </c>
    </row>
    <row r="2819" spans="1:21" x14ac:dyDescent="0.2">
      <c r="A2819" s="1">
        <v>501</v>
      </c>
      <c r="B2819" s="1">
        <v>15018120</v>
      </c>
      <c r="C2819" s="1">
        <v>56694</v>
      </c>
      <c r="D2819" s="1">
        <v>560</v>
      </c>
      <c r="F2819" s="25">
        <v>56694</v>
      </c>
      <c r="G2819" s="25" t="s">
        <v>45</v>
      </c>
      <c r="H2819" s="29">
        <v>4915380</v>
      </c>
      <c r="I2819" s="29">
        <v>4415380</v>
      </c>
      <c r="J2819" s="29">
        <v>3900000</v>
      </c>
      <c r="K2819" s="29">
        <v>3500000</v>
      </c>
      <c r="L2819" s="29">
        <v>3325000</v>
      </c>
      <c r="M2819" s="29">
        <v>3325000</v>
      </c>
      <c r="N2819" s="29">
        <v>3325000</v>
      </c>
      <c r="O2819" s="29">
        <v>3400000</v>
      </c>
      <c r="P2819" s="29">
        <v>3400000</v>
      </c>
      <c r="Q2819" s="29">
        <v>2900000</v>
      </c>
      <c r="R2819" s="29">
        <v>3000000</v>
      </c>
      <c r="S2819" s="29">
        <v>0</v>
      </c>
      <c r="T2819" s="29">
        <v>0</v>
      </c>
      <c r="U2819" s="29">
        <v>0</v>
      </c>
    </row>
    <row r="2820" spans="1:21" ht="15" thickBot="1" x14ac:dyDescent="0.25">
      <c r="A2820" s="1" t="s">
        <v>47</v>
      </c>
    </row>
    <row r="2821" spans="1:21" ht="15" thickTop="1" x14ac:dyDescent="0.2">
      <c r="A2821" s="1" t="s">
        <v>47</v>
      </c>
      <c r="B2821" s="1">
        <v>15018120</v>
      </c>
      <c r="C2821" s="31"/>
      <c r="D2821" s="31"/>
      <c r="E2821" s="31"/>
      <c r="F2821" s="32" t="s">
        <v>602</v>
      </c>
      <c r="G2821" s="32"/>
      <c r="H2821" s="33">
        <f>SUM(H2813:H2820)</f>
        <v>4996994</v>
      </c>
      <c r="I2821" s="33">
        <f t="shared" ref="I2821:S2821" si="667">SUM(I2813:I2820)</f>
        <v>4496994</v>
      </c>
      <c r="J2821" s="33">
        <f t="shared" si="667"/>
        <v>3900000</v>
      </c>
      <c r="K2821" s="33">
        <f t="shared" si="667"/>
        <v>3500000</v>
      </c>
      <c r="L2821" s="33">
        <f t="shared" si="667"/>
        <v>3325000</v>
      </c>
      <c r="M2821" s="33">
        <f t="shared" si="667"/>
        <v>3325000</v>
      </c>
      <c r="N2821" s="33">
        <f t="shared" si="667"/>
        <v>3325000</v>
      </c>
      <c r="O2821" s="33">
        <f t="shared" si="667"/>
        <v>3400000</v>
      </c>
      <c r="P2821" s="33">
        <f t="shared" si="667"/>
        <v>3400000</v>
      </c>
      <c r="Q2821" s="33">
        <f t="shared" si="667"/>
        <v>2900000</v>
      </c>
      <c r="R2821" s="33">
        <f t="shared" si="667"/>
        <v>3000000</v>
      </c>
      <c r="S2821" s="33">
        <f t="shared" si="667"/>
        <v>0</v>
      </c>
      <c r="T2821" s="33">
        <f t="shared" ref="T2821" si="668">SUM(T2813:T2820)</f>
        <v>0</v>
      </c>
      <c r="U2821" s="33">
        <f t="shared" ref="U2821" si="669">SUM(U2813:U2820)</f>
        <v>0</v>
      </c>
    </row>
    <row r="2823" spans="1:21" x14ac:dyDescent="0.2">
      <c r="A2823" s="1" t="s">
        <v>47</v>
      </c>
      <c r="F2823" s="27" t="s">
        <v>603</v>
      </c>
      <c r="G2823" s="1"/>
    </row>
    <row r="2824" spans="1:21" x14ac:dyDescent="0.2">
      <c r="A2824" s="1">
        <v>501</v>
      </c>
      <c r="B2824" s="1">
        <v>15018130</v>
      </c>
      <c r="C2824" s="1">
        <v>50130</v>
      </c>
      <c r="D2824" s="1">
        <v>501</v>
      </c>
      <c r="F2824" s="1">
        <v>50130</v>
      </c>
      <c r="G2824" s="1" t="s">
        <v>30</v>
      </c>
      <c r="H2824" s="29">
        <v>0</v>
      </c>
      <c r="I2824" s="29">
        <v>0</v>
      </c>
      <c r="J2824" s="29">
        <v>0</v>
      </c>
      <c r="K2824" s="29">
        <v>0</v>
      </c>
      <c r="L2824" s="29">
        <v>0</v>
      </c>
      <c r="M2824" s="29">
        <v>0</v>
      </c>
      <c r="N2824" s="29">
        <v>0</v>
      </c>
      <c r="O2824" s="29">
        <v>0</v>
      </c>
      <c r="P2824" s="29">
        <v>0</v>
      </c>
      <c r="Q2824" s="29">
        <v>0</v>
      </c>
      <c r="R2824" s="29">
        <v>0</v>
      </c>
      <c r="S2824" s="29">
        <v>0</v>
      </c>
      <c r="T2824" s="29">
        <v>0</v>
      </c>
      <c r="U2824" s="29">
        <v>0</v>
      </c>
    </row>
    <row r="2825" spans="1:21" x14ac:dyDescent="0.2">
      <c r="A2825" s="1">
        <v>501</v>
      </c>
      <c r="B2825" s="1">
        <v>15018130</v>
      </c>
      <c r="C2825" s="1">
        <v>50132</v>
      </c>
      <c r="D2825" s="1">
        <v>502</v>
      </c>
      <c r="F2825" s="1">
        <v>50132</v>
      </c>
      <c r="G2825" s="1" t="s">
        <v>31</v>
      </c>
      <c r="H2825" s="29">
        <v>0</v>
      </c>
      <c r="I2825" s="29">
        <v>0</v>
      </c>
      <c r="J2825" s="29">
        <v>0</v>
      </c>
      <c r="K2825" s="29">
        <v>0</v>
      </c>
      <c r="L2825" s="29">
        <v>0</v>
      </c>
      <c r="M2825" s="29">
        <v>0</v>
      </c>
      <c r="N2825" s="29">
        <v>0</v>
      </c>
      <c r="O2825" s="29">
        <v>0</v>
      </c>
      <c r="P2825" s="29">
        <v>0</v>
      </c>
      <c r="Q2825" s="29">
        <v>0</v>
      </c>
      <c r="R2825" s="29">
        <v>0</v>
      </c>
      <c r="S2825" s="29">
        <v>0</v>
      </c>
      <c r="T2825" s="29">
        <v>0</v>
      </c>
      <c r="U2825" s="29">
        <v>0</v>
      </c>
    </row>
    <row r="2826" spans="1:21" x14ac:dyDescent="0.2">
      <c r="A2826" s="1">
        <v>501</v>
      </c>
      <c r="B2826" s="1">
        <v>15018130</v>
      </c>
      <c r="C2826" s="1">
        <v>55570</v>
      </c>
      <c r="D2826" s="1">
        <v>550</v>
      </c>
      <c r="F2826" s="1">
        <v>55570</v>
      </c>
      <c r="G2826" s="1" t="s">
        <v>232</v>
      </c>
      <c r="H2826" s="29">
        <v>0</v>
      </c>
      <c r="I2826" s="29">
        <v>0</v>
      </c>
      <c r="J2826" s="29">
        <v>0</v>
      </c>
      <c r="K2826" s="29">
        <v>0</v>
      </c>
      <c r="L2826" s="29">
        <v>0</v>
      </c>
      <c r="M2826" s="29">
        <v>0</v>
      </c>
      <c r="N2826" s="29">
        <v>0</v>
      </c>
      <c r="O2826" s="29">
        <v>0</v>
      </c>
      <c r="P2826" s="29">
        <v>0</v>
      </c>
      <c r="Q2826" s="29">
        <v>0</v>
      </c>
      <c r="R2826" s="29">
        <v>0</v>
      </c>
      <c r="S2826" s="29">
        <v>0</v>
      </c>
      <c r="T2826" s="29">
        <v>0</v>
      </c>
      <c r="U2826" s="29">
        <v>0</v>
      </c>
    </row>
    <row r="2827" spans="1:21" x14ac:dyDescent="0.2">
      <c r="A2827" s="1">
        <v>501</v>
      </c>
      <c r="B2827" s="1">
        <v>15018130</v>
      </c>
      <c r="C2827" s="1">
        <v>56656</v>
      </c>
      <c r="D2827" s="1">
        <v>560</v>
      </c>
      <c r="F2827" s="1">
        <v>56656</v>
      </c>
      <c r="G2827" s="1" t="s">
        <v>41</v>
      </c>
      <c r="H2827" s="29">
        <v>0</v>
      </c>
      <c r="I2827" s="29">
        <v>0</v>
      </c>
      <c r="J2827" s="29">
        <v>0</v>
      </c>
      <c r="K2827" s="29">
        <v>0</v>
      </c>
      <c r="L2827" s="29">
        <v>0</v>
      </c>
      <c r="M2827" s="29">
        <v>0</v>
      </c>
      <c r="N2827" s="29">
        <v>0</v>
      </c>
      <c r="O2827" s="29">
        <v>0</v>
      </c>
      <c r="P2827" s="29">
        <v>0</v>
      </c>
      <c r="Q2827" s="29">
        <v>0</v>
      </c>
      <c r="R2827" s="29">
        <v>0</v>
      </c>
      <c r="S2827" s="29">
        <v>0</v>
      </c>
      <c r="T2827" s="29">
        <v>0</v>
      </c>
      <c r="U2827" s="29">
        <v>0</v>
      </c>
    </row>
    <row r="2828" spans="1:21" x14ac:dyDescent="0.2">
      <c r="A2828" s="1">
        <v>501</v>
      </c>
      <c r="B2828" s="1">
        <v>15018130</v>
      </c>
      <c r="C2828" s="1">
        <v>56694</v>
      </c>
      <c r="D2828" s="1">
        <v>560</v>
      </c>
      <c r="F2828" s="1">
        <v>56694</v>
      </c>
      <c r="G2828" s="1" t="s">
        <v>45</v>
      </c>
      <c r="H2828" s="29">
        <v>0</v>
      </c>
      <c r="I2828" s="29">
        <v>0</v>
      </c>
      <c r="J2828" s="29">
        <v>0</v>
      </c>
      <c r="K2828" s="29">
        <v>0</v>
      </c>
      <c r="L2828" s="29">
        <v>0</v>
      </c>
      <c r="M2828" s="29">
        <v>0</v>
      </c>
      <c r="N2828" s="29">
        <v>0</v>
      </c>
      <c r="O2828" s="29">
        <v>0</v>
      </c>
      <c r="P2828" s="29">
        <v>0</v>
      </c>
      <c r="Q2828" s="29">
        <v>0</v>
      </c>
      <c r="R2828" s="29">
        <v>0</v>
      </c>
      <c r="S2828" s="29">
        <v>0</v>
      </c>
      <c r="T2828" s="29">
        <v>0</v>
      </c>
      <c r="U2828" s="29">
        <v>0</v>
      </c>
    </row>
    <row r="2829" spans="1:21" ht="15" thickBot="1" x14ac:dyDescent="0.25">
      <c r="A2829" s="1" t="s">
        <v>47</v>
      </c>
      <c r="F2829" s="1"/>
      <c r="G2829" s="1"/>
    </row>
    <row r="2830" spans="1:21" ht="15" thickTop="1" x14ac:dyDescent="0.2">
      <c r="A2830" s="1" t="s">
        <v>47</v>
      </c>
      <c r="B2830" s="1">
        <v>15018130</v>
      </c>
      <c r="C2830" s="31"/>
      <c r="D2830" s="31"/>
      <c r="E2830" s="31"/>
      <c r="F2830" s="31" t="s">
        <v>595</v>
      </c>
      <c r="G2830" s="31"/>
      <c r="H2830" s="33">
        <f>SUM(H2824:H2829)</f>
        <v>0</v>
      </c>
      <c r="I2830" s="33">
        <f t="shared" ref="I2830:S2830" si="670">SUM(I2824:I2829)</f>
        <v>0</v>
      </c>
      <c r="J2830" s="33">
        <f t="shared" si="670"/>
        <v>0</v>
      </c>
      <c r="K2830" s="33">
        <f t="shared" si="670"/>
        <v>0</v>
      </c>
      <c r="L2830" s="33">
        <f t="shared" si="670"/>
        <v>0</v>
      </c>
      <c r="M2830" s="33">
        <f t="shared" si="670"/>
        <v>0</v>
      </c>
      <c r="N2830" s="33">
        <f t="shared" si="670"/>
        <v>0</v>
      </c>
      <c r="O2830" s="33">
        <f t="shared" si="670"/>
        <v>0</v>
      </c>
      <c r="P2830" s="33">
        <f t="shared" si="670"/>
        <v>0</v>
      </c>
      <c r="Q2830" s="33">
        <f t="shared" si="670"/>
        <v>0</v>
      </c>
      <c r="R2830" s="33">
        <f t="shared" si="670"/>
        <v>0</v>
      </c>
      <c r="S2830" s="33">
        <f t="shared" si="670"/>
        <v>0</v>
      </c>
      <c r="T2830" s="33">
        <f t="shared" ref="T2830" si="671">SUM(T2824:T2829)</f>
        <v>0</v>
      </c>
      <c r="U2830" s="33">
        <f t="shared" ref="U2830" si="672">SUM(U2824:U2829)</f>
        <v>0</v>
      </c>
    </row>
    <row r="2831" spans="1:21" x14ac:dyDescent="0.2">
      <c r="F2831" s="1"/>
      <c r="G2831" s="1"/>
    </row>
    <row r="2832" spans="1:21" x14ac:dyDescent="0.2">
      <c r="A2832" s="1" t="s">
        <v>47</v>
      </c>
      <c r="F2832" s="27" t="s">
        <v>604</v>
      </c>
      <c r="G2832" s="1"/>
    </row>
    <row r="2833" spans="1:21" x14ac:dyDescent="0.2">
      <c r="A2833" s="1">
        <v>501</v>
      </c>
      <c r="B2833" s="1">
        <v>15018140</v>
      </c>
      <c r="C2833" s="1">
        <v>50110</v>
      </c>
      <c r="D2833" s="1">
        <v>500</v>
      </c>
      <c r="F2833" s="1">
        <v>50110</v>
      </c>
      <c r="G2833" s="1" t="s">
        <v>28</v>
      </c>
      <c r="H2833" s="29">
        <v>0</v>
      </c>
      <c r="I2833" s="29">
        <v>0</v>
      </c>
      <c r="J2833" s="29">
        <v>0</v>
      </c>
      <c r="K2833" s="29">
        <v>0</v>
      </c>
      <c r="L2833" s="29">
        <v>0</v>
      </c>
      <c r="M2833" s="29">
        <v>0</v>
      </c>
      <c r="N2833" s="29">
        <v>0</v>
      </c>
      <c r="O2833" s="29">
        <v>0</v>
      </c>
      <c r="P2833" s="29">
        <v>0</v>
      </c>
      <c r="Q2833" s="29">
        <v>0</v>
      </c>
      <c r="R2833" s="29">
        <v>0</v>
      </c>
      <c r="S2833" s="29">
        <v>0</v>
      </c>
      <c r="T2833" s="29">
        <v>0</v>
      </c>
      <c r="U2833" s="29">
        <v>0</v>
      </c>
    </row>
    <row r="2834" spans="1:21" x14ac:dyDescent="0.2">
      <c r="A2834" s="1">
        <v>501</v>
      </c>
      <c r="B2834" s="1">
        <v>15018140</v>
      </c>
      <c r="C2834" s="1">
        <v>50130</v>
      </c>
      <c r="D2834" s="1">
        <v>501</v>
      </c>
      <c r="F2834" s="1">
        <v>50130</v>
      </c>
      <c r="G2834" s="1" t="s">
        <v>30</v>
      </c>
      <c r="H2834" s="29">
        <v>0</v>
      </c>
      <c r="I2834" s="29">
        <v>0</v>
      </c>
      <c r="J2834" s="29">
        <v>0</v>
      </c>
      <c r="K2834" s="29">
        <v>0</v>
      </c>
      <c r="L2834" s="29">
        <v>0</v>
      </c>
      <c r="M2834" s="29">
        <v>0</v>
      </c>
      <c r="N2834" s="29">
        <v>0</v>
      </c>
      <c r="O2834" s="29">
        <v>0</v>
      </c>
      <c r="P2834" s="29">
        <v>0</v>
      </c>
      <c r="Q2834" s="29">
        <v>0</v>
      </c>
      <c r="R2834" s="29">
        <v>0</v>
      </c>
      <c r="S2834" s="29">
        <v>0</v>
      </c>
      <c r="T2834" s="29">
        <v>0</v>
      </c>
      <c r="U2834" s="29">
        <v>0</v>
      </c>
    </row>
    <row r="2835" spans="1:21" x14ac:dyDescent="0.2">
      <c r="A2835" s="1">
        <v>501</v>
      </c>
      <c r="B2835" s="1">
        <v>15018140</v>
      </c>
      <c r="C2835" s="1">
        <v>50132</v>
      </c>
      <c r="D2835" s="1">
        <v>502</v>
      </c>
      <c r="F2835" s="1">
        <v>50132</v>
      </c>
      <c r="G2835" s="1" t="s">
        <v>31</v>
      </c>
      <c r="H2835" s="29">
        <v>0</v>
      </c>
      <c r="I2835" s="29">
        <v>0</v>
      </c>
      <c r="J2835" s="29">
        <v>0</v>
      </c>
      <c r="K2835" s="29">
        <v>0</v>
      </c>
      <c r="L2835" s="29">
        <v>0</v>
      </c>
      <c r="M2835" s="29">
        <v>0</v>
      </c>
      <c r="N2835" s="29">
        <v>0</v>
      </c>
      <c r="O2835" s="29">
        <v>0</v>
      </c>
      <c r="P2835" s="29">
        <v>0</v>
      </c>
      <c r="Q2835" s="29">
        <v>0</v>
      </c>
      <c r="R2835" s="29">
        <v>0</v>
      </c>
      <c r="S2835" s="29">
        <v>0</v>
      </c>
      <c r="T2835" s="29">
        <v>0</v>
      </c>
      <c r="U2835" s="29">
        <v>0</v>
      </c>
    </row>
    <row r="2836" spans="1:21" x14ac:dyDescent="0.2">
      <c r="A2836" s="1">
        <v>501</v>
      </c>
      <c r="B2836" s="1">
        <v>15018140</v>
      </c>
      <c r="C2836" s="1">
        <v>54430</v>
      </c>
      <c r="D2836" s="1">
        <v>540</v>
      </c>
      <c r="F2836" s="1">
        <v>54430</v>
      </c>
      <c r="G2836" s="1" t="s">
        <v>248</v>
      </c>
      <c r="H2836" s="29">
        <v>0</v>
      </c>
      <c r="I2836" s="29">
        <v>0</v>
      </c>
      <c r="J2836" s="29">
        <v>0</v>
      </c>
      <c r="K2836" s="29">
        <v>0</v>
      </c>
      <c r="L2836" s="29">
        <v>0</v>
      </c>
      <c r="M2836" s="29">
        <v>0</v>
      </c>
      <c r="N2836" s="29">
        <v>0</v>
      </c>
      <c r="O2836" s="29">
        <v>0</v>
      </c>
      <c r="P2836" s="29">
        <v>0</v>
      </c>
      <c r="Q2836" s="29">
        <v>0</v>
      </c>
      <c r="R2836" s="29">
        <v>0</v>
      </c>
      <c r="S2836" s="29">
        <v>0</v>
      </c>
      <c r="T2836" s="29">
        <v>0</v>
      </c>
      <c r="U2836" s="29">
        <v>0</v>
      </c>
    </row>
    <row r="2837" spans="1:21" x14ac:dyDescent="0.2">
      <c r="A2837" s="1">
        <v>501</v>
      </c>
      <c r="B2837" s="1">
        <v>15018140</v>
      </c>
      <c r="C2837" s="1">
        <v>55570</v>
      </c>
      <c r="D2837" s="1">
        <v>550</v>
      </c>
      <c r="F2837" s="1">
        <v>55570</v>
      </c>
      <c r="G2837" s="1" t="s">
        <v>232</v>
      </c>
      <c r="H2837" s="29">
        <v>0</v>
      </c>
      <c r="I2837" s="29">
        <v>0</v>
      </c>
      <c r="J2837" s="29">
        <v>0</v>
      </c>
      <c r="K2837" s="29">
        <v>0</v>
      </c>
      <c r="L2837" s="29">
        <v>0</v>
      </c>
      <c r="M2837" s="29">
        <v>0</v>
      </c>
      <c r="N2837" s="29">
        <v>0</v>
      </c>
      <c r="O2837" s="29">
        <v>0</v>
      </c>
      <c r="P2837" s="29">
        <v>0</v>
      </c>
      <c r="Q2837" s="29">
        <v>0</v>
      </c>
      <c r="R2837" s="29">
        <v>0</v>
      </c>
      <c r="S2837" s="29">
        <v>0</v>
      </c>
      <c r="T2837" s="29">
        <v>0</v>
      </c>
      <c r="U2837" s="29">
        <v>0</v>
      </c>
    </row>
    <row r="2838" spans="1:21" x14ac:dyDescent="0.2">
      <c r="A2838" s="1">
        <v>501</v>
      </c>
      <c r="B2838" s="1">
        <v>15018140</v>
      </c>
      <c r="C2838" s="1">
        <v>56623</v>
      </c>
      <c r="D2838" s="1">
        <v>560</v>
      </c>
      <c r="F2838" s="1">
        <v>56623</v>
      </c>
      <c r="G2838" s="1" t="s">
        <v>96</v>
      </c>
      <c r="H2838" s="29">
        <v>0</v>
      </c>
      <c r="I2838" s="29">
        <v>0</v>
      </c>
      <c r="J2838" s="29">
        <v>0</v>
      </c>
      <c r="K2838" s="29">
        <v>0</v>
      </c>
      <c r="L2838" s="29">
        <v>0</v>
      </c>
      <c r="M2838" s="29">
        <v>0</v>
      </c>
      <c r="N2838" s="29">
        <v>0</v>
      </c>
      <c r="O2838" s="29">
        <v>0</v>
      </c>
      <c r="P2838" s="29">
        <v>0</v>
      </c>
      <c r="Q2838" s="29">
        <v>0</v>
      </c>
      <c r="R2838" s="29">
        <v>0</v>
      </c>
      <c r="S2838" s="29">
        <v>0</v>
      </c>
      <c r="T2838" s="29">
        <v>0</v>
      </c>
      <c r="U2838" s="29">
        <v>0</v>
      </c>
    </row>
    <row r="2839" spans="1:21" x14ac:dyDescent="0.2">
      <c r="A2839" s="1">
        <v>501</v>
      </c>
      <c r="B2839" s="1">
        <v>15018140</v>
      </c>
      <c r="C2839" s="1">
        <v>56694</v>
      </c>
      <c r="D2839" s="1">
        <v>560</v>
      </c>
      <c r="F2839" s="1">
        <v>56694</v>
      </c>
      <c r="G2839" s="1" t="s">
        <v>45</v>
      </c>
      <c r="H2839" s="29">
        <v>0</v>
      </c>
      <c r="I2839" s="29">
        <v>0</v>
      </c>
      <c r="J2839" s="29">
        <v>0</v>
      </c>
      <c r="K2839" s="29">
        <v>0</v>
      </c>
      <c r="L2839" s="29">
        <v>0</v>
      </c>
      <c r="M2839" s="29">
        <v>0</v>
      </c>
      <c r="N2839" s="29">
        <v>0</v>
      </c>
      <c r="O2839" s="29">
        <v>0</v>
      </c>
      <c r="P2839" s="29">
        <v>0</v>
      </c>
      <c r="Q2839" s="29">
        <v>0</v>
      </c>
      <c r="R2839" s="29">
        <v>0</v>
      </c>
      <c r="S2839" s="29">
        <v>0</v>
      </c>
      <c r="T2839" s="29">
        <v>0</v>
      </c>
      <c r="U2839" s="29">
        <v>0</v>
      </c>
    </row>
    <row r="2840" spans="1:21" ht="15" thickBot="1" x14ac:dyDescent="0.25">
      <c r="A2840" s="1" t="s">
        <v>47</v>
      </c>
      <c r="F2840" s="1"/>
      <c r="G2840" s="1"/>
    </row>
    <row r="2841" spans="1:21" ht="15" thickTop="1" x14ac:dyDescent="0.2">
      <c r="A2841" s="1" t="s">
        <v>47</v>
      </c>
      <c r="B2841" s="1">
        <v>15018140</v>
      </c>
      <c r="C2841" s="31"/>
      <c r="D2841" s="31"/>
      <c r="E2841" s="31"/>
      <c r="F2841" s="31" t="s">
        <v>595</v>
      </c>
      <c r="G2841" s="31"/>
      <c r="H2841" s="33">
        <f>SUM(H2833:H2840)</f>
        <v>0</v>
      </c>
      <c r="I2841" s="33">
        <f t="shared" ref="I2841:S2841" si="673">SUM(I2833:I2840)</f>
        <v>0</v>
      </c>
      <c r="J2841" s="33">
        <f t="shared" si="673"/>
        <v>0</v>
      </c>
      <c r="K2841" s="33">
        <f t="shared" si="673"/>
        <v>0</v>
      </c>
      <c r="L2841" s="33">
        <f t="shared" si="673"/>
        <v>0</v>
      </c>
      <c r="M2841" s="33">
        <f t="shared" si="673"/>
        <v>0</v>
      </c>
      <c r="N2841" s="33">
        <f t="shared" si="673"/>
        <v>0</v>
      </c>
      <c r="O2841" s="33">
        <f t="shared" si="673"/>
        <v>0</v>
      </c>
      <c r="P2841" s="33">
        <f t="shared" si="673"/>
        <v>0</v>
      </c>
      <c r="Q2841" s="33">
        <f t="shared" si="673"/>
        <v>0</v>
      </c>
      <c r="R2841" s="33">
        <f t="shared" si="673"/>
        <v>0</v>
      </c>
      <c r="S2841" s="33">
        <f t="shared" si="673"/>
        <v>0</v>
      </c>
      <c r="T2841" s="33">
        <f t="shared" ref="T2841" si="674">SUM(T2833:T2840)</f>
        <v>0</v>
      </c>
      <c r="U2841" s="33">
        <f t="shared" ref="U2841" si="675">SUM(U2833:U2840)</f>
        <v>0</v>
      </c>
    </row>
    <row r="2842" spans="1:21" x14ac:dyDescent="0.2">
      <c r="F2842" s="1"/>
      <c r="G2842" s="1"/>
    </row>
    <row r="2843" spans="1:21" x14ac:dyDescent="0.2">
      <c r="A2843" s="1" t="s">
        <v>47</v>
      </c>
      <c r="F2843" s="27" t="s">
        <v>605</v>
      </c>
      <c r="G2843" s="1"/>
    </row>
    <row r="2844" spans="1:21" x14ac:dyDescent="0.2">
      <c r="A2844" s="1">
        <v>501</v>
      </c>
      <c r="B2844" s="1">
        <v>15018150</v>
      </c>
      <c r="C2844" s="1">
        <v>50130</v>
      </c>
      <c r="D2844" s="1">
        <v>501</v>
      </c>
      <c r="F2844" s="1">
        <v>50130</v>
      </c>
      <c r="G2844" s="1" t="s">
        <v>30</v>
      </c>
      <c r="H2844" s="29">
        <v>0</v>
      </c>
      <c r="I2844" s="29">
        <v>0</v>
      </c>
      <c r="J2844" s="29">
        <v>0</v>
      </c>
      <c r="K2844" s="29">
        <v>0</v>
      </c>
      <c r="L2844" s="29">
        <v>0</v>
      </c>
      <c r="M2844" s="29">
        <v>0</v>
      </c>
      <c r="N2844" s="29">
        <v>0</v>
      </c>
      <c r="O2844" s="29">
        <v>0</v>
      </c>
      <c r="P2844" s="29">
        <v>0</v>
      </c>
      <c r="Q2844" s="29">
        <v>0</v>
      </c>
      <c r="R2844" s="29">
        <v>0</v>
      </c>
      <c r="S2844" s="29">
        <v>0</v>
      </c>
      <c r="T2844" s="29">
        <v>0</v>
      </c>
      <c r="U2844" s="29">
        <v>0</v>
      </c>
    </row>
    <row r="2845" spans="1:21" x14ac:dyDescent="0.2">
      <c r="A2845" s="1">
        <v>501</v>
      </c>
      <c r="B2845" s="1">
        <v>15018150</v>
      </c>
      <c r="C2845" s="1">
        <v>56694</v>
      </c>
      <c r="D2845" s="1">
        <v>560</v>
      </c>
      <c r="F2845" s="1">
        <v>56694</v>
      </c>
      <c r="G2845" s="1" t="s">
        <v>45</v>
      </c>
      <c r="H2845" s="29">
        <v>0</v>
      </c>
      <c r="I2845" s="29">
        <v>0</v>
      </c>
      <c r="J2845" s="29">
        <v>0</v>
      </c>
      <c r="K2845" s="29">
        <v>0</v>
      </c>
      <c r="L2845" s="29">
        <v>0</v>
      </c>
      <c r="M2845" s="29">
        <v>0</v>
      </c>
      <c r="N2845" s="29">
        <v>0</v>
      </c>
      <c r="O2845" s="29">
        <v>0</v>
      </c>
      <c r="P2845" s="29">
        <v>0</v>
      </c>
      <c r="Q2845" s="29">
        <v>0</v>
      </c>
      <c r="R2845" s="29">
        <v>0</v>
      </c>
      <c r="S2845" s="29">
        <v>0</v>
      </c>
      <c r="T2845" s="29">
        <v>0</v>
      </c>
      <c r="U2845" s="29">
        <v>0</v>
      </c>
    </row>
    <row r="2846" spans="1:21" ht="15" thickBot="1" x14ac:dyDescent="0.25">
      <c r="A2846" s="1" t="s">
        <v>47</v>
      </c>
      <c r="F2846" s="1"/>
      <c r="G2846" s="1"/>
    </row>
    <row r="2847" spans="1:21" ht="15" thickTop="1" x14ac:dyDescent="0.2">
      <c r="A2847" s="1" t="s">
        <v>47</v>
      </c>
      <c r="B2847" s="1">
        <v>15018150</v>
      </c>
      <c r="C2847" s="31"/>
      <c r="D2847" s="31"/>
      <c r="E2847" s="31"/>
      <c r="F2847" s="31" t="s">
        <v>595</v>
      </c>
      <c r="G2847" s="31"/>
      <c r="H2847" s="33">
        <f>SUM(H2844:H2846)</f>
        <v>0</v>
      </c>
      <c r="I2847" s="33">
        <f t="shared" ref="I2847:S2847" si="676">SUM(I2844:I2846)</f>
        <v>0</v>
      </c>
      <c r="J2847" s="33">
        <f t="shared" si="676"/>
        <v>0</v>
      </c>
      <c r="K2847" s="33">
        <f t="shared" si="676"/>
        <v>0</v>
      </c>
      <c r="L2847" s="33">
        <f t="shared" si="676"/>
        <v>0</v>
      </c>
      <c r="M2847" s="33">
        <f t="shared" si="676"/>
        <v>0</v>
      </c>
      <c r="N2847" s="33">
        <f t="shared" si="676"/>
        <v>0</v>
      </c>
      <c r="O2847" s="33">
        <f t="shared" si="676"/>
        <v>0</v>
      </c>
      <c r="P2847" s="33">
        <f t="shared" si="676"/>
        <v>0</v>
      </c>
      <c r="Q2847" s="33">
        <f t="shared" si="676"/>
        <v>0</v>
      </c>
      <c r="R2847" s="33">
        <f t="shared" si="676"/>
        <v>0</v>
      </c>
      <c r="S2847" s="33">
        <f t="shared" si="676"/>
        <v>0</v>
      </c>
      <c r="T2847" s="33">
        <f t="shared" ref="T2847" si="677">SUM(T2844:T2846)</f>
        <v>0</v>
      </c>
      <c r="U2847" s="33">
        <f t="shared" ref="U2847" si="678">SUM(U2844:U2846)</f>
        <v>0</v>
      </c>
    </row>
    <row r="2848" spans="1:21" x14ac:dyDescent="0.2">
      <c r="F2848" s="1"/>
      <c r="G2848" s="1"/>
    </row>
    <row r="2849" spans="1:21" x14ac:dyDescent="0.2">
      <c r="A2849" s="1" t="s">
        <v>47</v>
      </c>
      <c r="F2849" s="27" t="s">
        <v>606</v>
      </c>
      <c r="G2849" s="1"/>
    </row>
    <row r="2850" spans="1:21" x14ac:dyDescent="0.2">
      <c r="A2850" s="1">
        <v>501</v>
      </c>
      <c r="B2850" s="1">
        <v>15018160</v>
      </c>
      <c r="C2850" s="1">
        <v>55570</v>
      </c>
      <c r="D2850" s="1">
        <v>550</v>
      </c>
      <c r="F2850" s="1">
        <v>55570</v>
      </c>
      <c r="G2850" s="1" t="s">
        <v>232</v>
      </c>
      <c r="H2850" s="29">
        <v>0</v>
      </c>
      <c r="I2850" s="29">
        <v>0</v>
      </c>
      <c r="J2850" s="29">
        <v>0</v>
      </c>
      <c r="K2850" s="29">
        <v>0</v>
      </c>
      <c r="L2850" s="29">
        <v>0</v>
      </c>
      <c r="M2850" s="29">
        <v>0</v>
      </c>
      <c r="N2850" s="29">
        <v>0</v>
      </c>
      <c r="O2850" s="29">
        <v>0</v>
      </c>
      <c r="P2850" s="29">
        <v>0</v>
      </c>
      <c r="Q2850" s="29">
        <v>0</v>
      </c>
      <c r="R2850" s="29">
        <v>0</v>
      </c>
      <c r="S2850" s="29">
        <v>0</v>
      </c>
      <c r="T2850" s="29">
        <v>0</v>
      </c>
      <c r="U2850" s="29">
        <v>0</v>
      </c>
    </row>
    <row r="2851" spans="1:21" ht="15" thickBot="1" x14ac:dyDescent="0.25">
      <c r="A2851" s="1" t="s">
        <v>47</v>
      </c>
      <c r="F2851" s="1"/>
      <c r="G2851" s="1"/>
    </row>
    <row r="2852" spans="1:21" ht="15" thickTop="1" x14ac:dyDescent="0.2">
      <c r="A2852" s="1" t="s">
        <v>47</v>
      </c>
      <c r="B2852" s="1">
        <v>15018160</v>
      </c>
      <c r="C2852" s="31"/>
      <c r="D2852" s="31"/>
      <c r="E2852" s="31"/>
      <c r="F2852" s="31" t="s">
        <v>607</v>
      </c>
      <c r="G2852" s="31"/>
      <c r="H2852" s="33">
        <f>SUM(H2850:H2851)</f>
        <v>0</v>
      </c>
      <c r="I2852" s="33">
        <f t="shared" ref="I2852:S2852" si="679">SUM(I2850:I2851)</f>
        <v>0</v>
      </c>
      <c r="J2852" s="33">
        <f t="shared" si="679"/>
        <v>0</v>
      </c>
      <c r="K2852" s="33">
        <f t="shared" si="679"/>
        <v>0</v>
      </c>
      <c r="L2852" s="33">
        <f t="shared" si="679"/>
        <v>0</v>
      </c>
      <c r="M2852" s="33">
        <f t="shared" si="679"/>
        <v>0</v>
      </c>
      <c r="N2852" s="33">
        <f t="shared" si="679"/>
        <v>0</v>
      </c>
      <c r="O2852" s="33">
        <f t="shared" si="679"/>
        <v>0</v>
      </c>
      <c r="P2852" s="33">
        <f t="shared" si="679"/>
        <v>0</v>
      </c>
      <c r="Q2852" s="33">
        <f t="shared" si="679"/>
        <v>0</v>
      </c>
      <c r="R2852" s="33">
        <f t="shared" si="679"/>
        <v>0</v>
      </c>
      <c r="S2852" s="33">
        <f t="shared" si="679"/>
        <v>0</v>
      </c>
      <c r="T2852" s="33">
        <f t="shared" ref="T2852" si="680">SUM(T2850:T2851)</f>
        <v>0</v>
      </c>
      <c r="U2852" s="33">
        <f t="shared" ref="U2852" si="681">SUM(U2850:U2851)</f>
        <v>0</v>
      </c>
    </row>
    <row r="2853" spans="1:21" x14ac:dyDescent="0.2">
      <c r="F2853" s="1"/>
      <c r="G2853" s="1"/>
    </row>
    <row r="2854" spans="1:21" x14ac:dyDescent="0.2">
      <c r="A2854" s="1" t="s">
        <v>47</v>
      </c>
      <c r="F2854" s="27" t="s">
        <v>608</v>
      </c>
      <c r="G2854" s="1"/>
    </row>
    <row r="2855" spans="1:21" x14ac:dyDescent="0.2">
      <c r="A2855" s="1">
        <v>501</v>
      </c>
      <c r="B2855" s="1">
        <v>15018170</v>
      </c>
      <c r="C2855" s="1">
        <v>50132</v>
      </c>
      <c r="D2855" s="1">
        <v>502</v>
      </c>
      <c r="F2855" s="1">
        <v>50132</v>
      </c>
      <c r="G2855" s="1" t="s">
        <v>31</v>
      </c>
      <c r="H2855" s="29">
        <v>0</v>
      </c>
      <c r="I2855" s="29">
        <v>0</v>
      </c>
      <c r="J2855" s="29">
        <v>0</v>
      </c>
      <c r="K2855" s="29">
        <v>0</v>
      </c>
      <c r="L2855" s="29">
        <v>0</v>
      </c>
      <c r="M2855" s="29">
        <v>0</v>
      </c>
      <c r="N2855" s="29">
        <v>0</v>
      </c>
      <c r="O2855" s="29">
        <v>0</v>
      </c>
      <c r="P2855" s="29">
        <v>0</v>
      </c>
      <c r="Q2855" s="29">
        <v>0</v>
      </c>
      <c r="R2855" s="29">
        <v>0</v>
      </c>
      <c r="S2855" s="29">
        <v>0</v>
      </c>
      <c r="T2855" s="29">
        <v>0</v>
      </c>
      <c r="U2855" s="29">
        <v>0</v>
      </c>
    </row>
    <row r="2856" spans="1:21" ht="15" thickBot="1" x14ac:dyDescent="0.25">
      <c r="A2856" s="1" t="s">
        <v>47</v>
      </c>
      <c r="F2856" s="1"/>
      <c r="G2856" s="1"/>
    </row>
    <row r="2857" spans="1:21" ht="15" thickTop="1" x14ac:dyDescent="0.2">
      <c r="A2857" s="1" t="s">
        <v>47</v>
      </c>
      <c r="B2857" s="1">
        <v>15018170</v>
      </c>
      <c r="C2857" s="31"/>
      <c r="D2857" s="31"/>
      <c r="E2857" s="31"/>
      <c r="F2857" s="31"/>
      <c r="G2857" s="31"/>
      <c r="H2857" s="33">
        <f>SUM(H2855:H2856)</f>
        <v>0</v>
      </c>
      <c r="I2857" s="33">
        <f t="shared" ref="I2857:S2857" si="682">SUM(I2855:I2856)</f>
        <v>0</v>
      </c>
      <c r="J2857" s="33">
        <f t="shared" si="682"/>
        <v>0</v>
      </c>
      <c r="K2857" s="33">
        <f t="shared" si="682"/>
        <v>0</v>
      </c>
      <c r="L2857" s="33">
        <f t="shared" si="682"/>
        <v>0</v>
      </c>
      <c r="M2857" s="33">
        <f t="shared" si="682"/>
        <v>0</v>
      </c>
      <c r="N2857" s="33">
        <f t="shared" si="682"/>
        <v>0</v>
      </c>
      <c r="O2857" s="33">
        <f t="shared" si="682"/>
        <v>0</v>
      </c>
      <c r="P2857" s="33">
        <f t="shared" si="682"/>
        <v>0</v>
      </c>
      <c r="Q2857" s="33">
        <f t="shared" si="682"/>
        <v>0</v>
      </c>
      <c r="R2857" s="33">
        <f t="shared" si="682"/>
        <v>0</v>
      </c>
      <c r="S2857" s="33">
        <f t="shared" si="682"/>
        <v>0</v>
      </c>
      <c r="T2857" s="33">
        <f t="shared" ref="T2857" si="683">SUM(T2855:T2856)</f>
        <v>0</v>
      </c>
      <c r="U2857" s="33">
        <f t="shared" ref="U2857" si="684">SUM(U2855:U2856)</f>
        <v>0</v>
      </c>
    </row>
    <row r="2858" spans="1:21" x14ac:dyDescent="0.2">
      <c r="A2858" s="1" t="s">
        <v>47</v>
      </c>
    </row>
    <row r="2859" spans="1:21" x14ac:dyDescent="0.2">
      <c r="A2859" s="1" t="s">
        <v>609</v>
      </c>
    </row>
    <row r="2860" spans="1:21" x14ac:dyDescent="0.2">
      <c r="F2860" s="28" t="s">
        <v>51</v>
      </c>
    </row>
    <row r="2861" spans="1:21" x14ac:dyDescent="0.2">
      <c r="A2861" s="1" t="s">
        <v>47</v>
      </c>
      <c r="F2861" s="25">
        <v>500</v>
      </c>
      <c r="G2861" s="25" t="s">
        <v>53</v>
      </c>
      <c r="H2861" s="29">
        <f t="shared" ref="H2861:U2871" si="685">SUMIF($D$2674:$D$2857,$F2861,H$2674:H$2857)</f>
        <v>5346781</v>
      </c>
      <c r="I2861" s="29">
        <f t="shared" si="685"/>
        <v>5269727</v>
      </c>
      <c r="J2861" s="29">
        <f t="shared" si="685"/>
        <v>5174143</v>
      </c>
      <c r="K2861" s="29">
        <f t="shared" si="685"/>
        <v>5292935</v>
      </c>
      <c r="L2861" s="29">
        <f t="shared" si="685"/>
        <v>5515692</v>
      </c>
      <c r="M2861" s="29">
        <f t="shared" si="685"/>
        <v>5541016</v>
      </c>
      <c r="N2861" s="29">
        <f t="shared" si="685"/>
        <v>5905693</v>
      </c>
      <c r="O2861" s="29">
        <f t="shared" si="685"/>
        <v>6100943</v>
      </c>
      <c r="P2861" s="29">
        <f t="shared" si="685"/>
        <v>6146203</v>
      </c>
      <c r="Q2861" s="29">
        <f t="shared" si="685"/>
        <v>6404670</v>
      </c>
      <c r="R2861" s="29">
        <f t="shared" si="685"/>
        <v>6665842</v>
      </c>
      <c r="S2861" s="29">
        <f t="shared" si="685"/>
        <v>0</v>
      </c>
      <c r="T2861" s="29">
        <f t="shared" si="685"/>
        <v>0</v>
      </c>
      <c r="U2861" s="29">
        <f t="shared" si="685"/>
        <v>0</v>
      </c>
    </row>
    <row r="2862" spans="1:21" x14ac:dyDescent="0.2">
      <c r="A2862" s="1" t="s">
        <v>47</v>
      </c>
      <c r="F2862" s="25">
        <v>501</v>
      </c>
      <c r="G2862" s="25" t="s">
        <v>30</v>
      </c>
      <c r="H2862" s="29">
        <f t="shared" si="685"/>
        <v>638150</v>
      </c>
      <c r="I2862" s="29">
        <f t="shared" si="685"/>
        <v>558655</v>
      </c>
      <c r="J2862" s="29">
        <f t="shared" si="685"/>
        <v>564000</v>
      </c>
      <c r="K2862" s="29">
        <f t="shared" si="685"/>
        <v>564000</v>
      </c>
      <c r="L2862" s="29">
        <f t="shared" si="685"/>
        <v>571000</v>
      </c>
      <c r="M2862" s="29">
        <f t="shared" si="685"/>
        <v>583400</v>
      </c>
      <c r="N2862" s="29">
        <f t="shared" si="685"/>
        <v>583400</v>
      </c>
      <c r="O2862" s="29">
        <f t="shared" si="685"/>
        <v>730400</v>
      </c>
      <c r="P2862" s="29">
        <f t="shared" si="685"/>
        <v>785400</v>
      </c>
      <c r="Q2862" s="29">
        <f t="shared" si="685"/>
        <v>785400</v>
      </c>
      <c r="R2862" s="29">
        <f t="shared" si="685"/>
        <v>826400</v>
      </c>
      <c r="S2862" s="29">
        <f t="shared" si="685"/>
        <v>0</v>
      </c>
      <c r="T2862" s="29">
        <f t="shared" si="685"/>
        <v>0</v>
      </c>
      <c r="U2862" s="29">
        <f t="shared" si="685"/>
        <v>0</v>
      </c>
    </row>
    <row r="2863" spans="1:21" x14ac:dyDescent="0.2">
      <c r="F2863" s="25" t="s">
        <v>54</v>
      </c>
      <c r="G2863" s="25" t="s">
        <v>55</v>
      </c>
      <c r="H2863" s="29">
        <f t="shared" si="685"/>
        <v>0</v>
      </c>
      <c r="I2863" s="29">
        <f t="shared" si="685"/>
        <v>0</v>
      </c>
      <c r="J2863" s="29">
        <f t="shared" si="685"/>
        <v>0</v>
      </c>
      <c r="K2863" s="29">
        <f t="shared" si="685"/>
        <v>0</v>
      </c>
      <c r="L2863" s="29">
        <f t="shared" si="685"/>
        <v>0</v>
      </c>
      <c r="M2863" s="29">
        <f t="shared" si="685"/>
        <v>0</v>
      </c>
      <c r="N2863" s="29">
        <f t="shared" si="685"/>
        <v>0</v>
      </c>
      <c r="O2863" s="29">
        <f t="shared" si="685"/>
        <v>0</v>
      </c>
      <c r="P2863" s="29">
        <f t="shared" si="685"/>
        <v>0</v>
      </c>
      <c r="Q2863" s="29">
        <f t="shared" si="685"/>
        <v>0</v>
      </c>
      <c r="R2863" s="29">
        <f t="shared" si="685"/>
        <v>0</v>
      </c>
      <c r="S2863" s="29">
        <f t="shared" si="685"/>
        <v>0</v>
      </c>
      <c r="T2863" s="29">
        <f t="shared" si="685"/>
        <v>0</v>
      </c>
      <c r="U2863" s="29">
        <f t="shared" si="685"/>
        <v>0</v>
      </c>
    </row>
    <row r="2864" spans="1:21" x14ac:dyDescent="0.2">
      <c r="A2864" s="1" t="s">
        <v>47</v>
      </c>
      <c r="F2864" s="25">
        <v>502</v>
      </c>
      <c r="G2864" s="25" t="s">
        <v>56</v>
      </c>
      <c r="H2864" s="29">
        <f t="shared" si="685"/>
        <v>75530</v>
      </c>
      <c r="I2864" s="29">
        <f t="shared" si="685"/>
        <v>75530</v>
      </c>
      <c r="J2864" s="29">
        <f t="shared" si="685"/>
        <v>82780</v>
      </c>
      <c r="K2864" s="29">
        <f t="shared" si="685"/>
        <v>56700</v>
      </c>
      <c r="L2864" s="29">
        <f t="shared" si="685"/>
        <v>53700</v>
      </c>
      <c r="M2864" s="29">
        <f t="shared" si="685"/>
        <v>55200</v>
      </c>
      <c r="N2864" s="29">
        <f t="shared" si="685"/>
        <v>55200</v>
      </c>
      <c r="O2864" s="29">
        <f t="shared" si="685"/>
        <v>55200</v>
      </c>
      <c r="P2864" s="29">
        <f t="shared" si="685"/>
        <v>70200</v>
      </c>
      <c r="Q2864" s="29">
        <f t="shared" si="685"/>
        <v>70200</v>
      </c>
      <c r="R2864" s="29">
        <f t="shared" si="685"/>
        <v>80400</v>
      </c>
      <c r="S2864" s="29">
        <f t="shared" si="685"/>
        <v>0</v>
      </c>
      <c r="T2864" s="29">
        <f t="shared" si="685"/>
        <v>0</v>
      </c>
      <c r="U2864" s="29">
        <f t="shared" si="685"/>
        <v>0</v>
      </c>
    </row>
    <row r="2865" spans="1:21" x14ac:dyDescent="0.2">
      <c r="A2865" s="1" t="s">
        <v>47</v>
      </c>
      <c r="F2865" s="25">
        <v>520</v>
      </c>
      <c r="G2865" s="25" t="s">
        <v>57</v>
      </c>
      <c r="H2865" s="29">
        <f t="shared" si="685"/>
        <v>325349</v>
      </c>
      <c r="I2865" s="29">
        <f t="shared" si="685"/>
        <v>298200</v>
      </c>
      <c r="J2865" s="29">
        <f t="shared" si="685"/>
        <v>327000</v>
      </c>
      <c r="K2865" s="29">
        <f t="shared" si="685"/>
        <v>312000</v>
      </c>
      <c r="L2865" s="29">
        <f t="shared" si="685"/>
        <v>297000</v>
      </c>
      <c r="M2865" s="29">
        <f t="shared" si="685"/>
        <v>295576</v>
      </c>
      <c r="N2865" s="29">
        <f t="shared" si="685"/>
        <v>280000</v>
      </c>
      <c r="O2865" s="29">
        <f t="shared" si="685"/>
        <v>244500</v>
      </c>
      <c r="P2865" s="29">
        <f t="shared" si="685"/>
        <v>244500</v>
      </c>
      <c r="Q2865" s="29">
        <f t="shared" si="685"/>
        <v>244500</v>
      </c>
      <c r="R2865" s="29">
        <f t="shared" si="685"/>
        <v>0</v>
      </c>
      <c r="S2865" s="29">
        <f t="shared" si="685"/>
        <v>0</v>
      </c>
      <c r="T2865" s="29">
        <f t="shared" si="685"/>
        <v>0</v>
      </c>
      <c r="U2865" s="29">
        <f t="shared" si="685"/>
        <v>0</v>
      </c>
    </row>
    <row r="2866" spans="1:21" x14ac:dyDescent="0.2">
      <c r="A2866" s="1" t="s">
        <v>47</v>
      </c>
      <c r="F2866" s="25">
        <v>530</v>
      </c>
      <c r="G2866" s="25" t="s">
        <v>58</v>
      </c>
      <c r="H2866" s="29">
        <f t="shared" si="685"/>
        <v>0</v>
      </c>
      <c r="I2866" s="29">
        <f t="shared" si="685"/>
        <v>0</v>
      </c>
      <c r="J2866" s="29">
        <f t="shared" si="685"/>
        <v>0</v>
      </c>
      <c r="K2866" s="29">
        <f t="shared" si="685"/>
        <v>0</v>
      </c>
      <c r="L2866" s="29">
        <f t="shared" si="685"/>
        <v>0</v>
      </c>
      <c r="M2866" s="29">
        <f t="shared" si="685"/>
        <v>0</v>
      </c>
      <c r="N2866" s="29">
        <f t="shared" si="685"/>
        <v>0</v>
      </c>
      <c r="O2866" s="29">
        <f t="shared" si="685"/>
        <v>0</v>
      </c>
      <c r="P2866" s="29">
        <f t="shared" si="685"/>
        <v>0</v>
      </c>
      <c r="Q2866" s="29">
        <f t="shared" si="685"/>
        <v>0</v>
      </c>
      <c r="R2866" s="29">
        <f t="shared" si="685"/>
        <v>0</v>
      </c>
      <c r="S2866" s="29">
        <f t="shared" si="685"/>
        <v>0</v>
      </c>
      <c r="T2866" s="29">
        <f t="shared" si="685"/>
        <v>0</v>
      </c>
      <c r="U2866" s="29">
        <f t="shared" si="685"/>
        <v>0</v>
      </c>
    </row>
    <row r="2867" spans="1:21" x14ac:dyDescent="0.2">
      <c r="A2867" s="1" t="s">
        <v>47</v>
      </c>
      <c r="F2867" s="25">
        <v>540</v>
      </c>
      <c r="G2867" s="25" t="s">
        <v>59</v>
      </c>
      <c r="H2867" s="29">
        <f t="shared" si="685"/>
        <v>267</v>
      </c>
      <c r="I2867" s="29">
        <f t="shared" si="685"/>
        <v>267</v>
      </c>
      <c r="J2867" s="29">
        <f t="shared" si="685"/>
        <v>0</v>
      </c>
      <c r="K2867" s="29">
        <f t="shared" si="685"/>
        <v>0</v>
      </c>
      <c r="L2867" s="29">
        <f t="shared" si="685"/>
        <v>0</v>
      </c>
      <c r="M2867" s="29">
        <f t="shared" si="685"/>
        <v>0</v>
      </c>
      <c r="N2867" s="29">
        <f t="shared" si="685"/>
        <v>0</v>
      </c>
      <c r="O2867" s="29">
        <f t="shared" si="685"/>
        <v>0</v>
      </c>
      <c r="P2867" s="29">
        <f t="shared" si="685"/>
        <v>0</v>
      </c>
      <c r="Q2867" s="29">
        <f t="shared" si="685"/>
        <v>0</v>
      </c>
      <c r="R2867" s="29">
        <f t="shared" si="685"/>
        <v>0</v>
      </c>
      <c r="S2867" s="29">
        <f t="shared" si="685"/>
        <v>0</v>
      </c>
      <c r="T2867" s="29">
        <f t="shared" si="685"/>
        <v>0</v>
      </c>
      <c r="U2867" s="29">
        <f t="shared" si="685"/>
        <v>0</v>
      </c>
    </row>
    <row r="2868" spans="1:21" x14ac:dyDescent="0.2">
      <c r="A2868" s="1" t="s">
        <v>47</v>
      </c>
      <c r="F2868" s="25">
        <v>550</v>
      </c>
      <c r="G2868" s="25" t="s">
        <v>60</v>
      </c>
      <c r="H2868" s="29">
        <f t="shared" si="685"/>
        <v>839172</v>
      </c>
      <c r="I2868" s="29">
        <f t="shared" si="685"/>
        <v>839172</v>
      </c>
      <c r="J2868" s="29">
        <f t="shared" si="685"/>
        <v>840000</v>
      </c>
      <c r="K2868" s="29">
        <f t="shared" si="685"/>
        <v>957000</v>
      </c>
      <c r="L2868" s="29">
        <f t="shared" si="685"/>
        <v>992000</v>
      </c>
      <c r="M2868" s="29">
        <f t="shared" si="685"/>
        <v>917000</v>
      </c>
      <c r="N2868" s="29">
        <f t="shared" si="685"/>
        <v>957000</v>
      </c>
      <c r="O2868" s="29">
        <f t="shared" si="685"/>
        <v>1032000</v>
      </c>
      <c r="P2868" s="29">
        <f t="shared" si="685"/>
        <v>987000</v>
      </c>
      <c r="Q2868" s="29">
        <f t="shared" si="685"/>
        <v>985000</v>
      </c>
      <c r="R2868" s="29">
        <f t="shared" si="685"/>
        <v>692000</v>
      </c>
      <c r="S2868" s="29">
        <f t="shared" si="685"/>
        <v>0</v>
      </c>
      <c r="T2868" s="29">
        <f t="shared" si="685"/>
        <v>0</v>
      </c>
      <c r="U2868" s="29">
        <f t="shared" si="685"/>
        <v>0</v>
      </c>
    </row>
    <row r="2869" spans="1:21" x14ac:dyDescent="0.2">
      <c r="A2869" s="1" t="s">
        <v>47</v>
      </c>
      <c r="F2869" s="25">
        <v>560</v>
      </c>
      <c r="G2869" s="25" t="s">
        <v>61</v>
      </c>
      <c r="H2869" s="29">
        <f t="shared" si="685"/>
        <v>5957538</v>
      </c>
      <c r="I2869" s="29">
        <f t="shared" si="685"/>
        <v>5457538</v>
      </c>
      <c r="J2869" s="29">
        <f t="shared" si="685"/>
        <v>4842000</v>
      </c>
      <c r="K2869" s="29">
        <f t="shared" si="685"/>
        <v>4402500</v>
      </c>
      <c r="L2869" s="29">
        <f t="shared" si="685"/>
        <v>4220500</v>
      </c>
      <c r="M2869" s="29">
        <f t="shared" si="685"/>
        <v>4220500</v>
      </c>
      <c r="N2869" s="29">
        <f t="shared" si="685"/>
        <v>4245500</v>
      </c>
      <c r="O2869" s="29">
        <f t="shared" si="685"/>
        <v>4395500</v>
      </c>
      <c r="P2869" s="29">
        <f t="shared" si="685"/>
        <v>4503500</v>
      </c>
      <c r="Q2869" s="29">
        <f t="shared" si="685"/>
        <v>3999500</v>
      </c>
      <c r="R2869" s="29">
        <f t="shared" si="685"/>
        <v>4115750</v>
      </c>
      <c r="S2869" s="29">
        <f t="shared" si="685"/>
        <v>0</v>
      </c>
      <c r="T2869" s="29">
        <f t="shared" si="685"/>
        <v>0</v>
      </c>
      <c r="U2869" s="29">
        <f t="shared" si="685"/>
        <v>0</v>
      </c>
    </row>
    <row r="2870" spans="1:21" x14ac:dyDescent="0.2">
      <c r="A2870" s="1" t="s">
        <v>47</v>
      </c>
      <c r="F2870" s="25">
        <v>570</v>
      </c>
      <c r="G2870" s="25" t="s">
        <v>62</v>
      </c>
      <c r="H2870" s="29">
        <f t="shared" si="685"/>
        <v>0</v>
      </c>
      <c r="I2870" s="29">
        <f t="shared" si="685"/>
        <v>0</v>
      </c>
      <c r="J2870" s="29">
        <f t="shared" si="685"/>
        <v>0</v>
      </c>
      <c r="K2870" s="29">
        <f t="shared" si="685"/>
        <v>0</v>
      </c>
      <c r="L2870" s="29">
        <f t="shared" si="685"/>
        <v>0</v>
      </c>
      <c r="M2870" s="29">
        <f t="shared" si="685"/>
        <v>0</v>
      </c>
      <c r="N2870" s="29">
        <f t="shared" si="685"/>
        <v>0</v>
      </c>
      <c r="O2870" s="29">
        <f t="shared" si="685"/>
        <v>0</v>
      </c>
      <c r="P2870" s="29">
        <f t="shared" si="685"/>
        <v>0</v>
      </c>
      <c r="Q2870" s="29">
        <f t="shared" si="685"/>
        <v>0</v>
      </c>
      <c r="R2870" s="29">
        <f t="shared" si="685"/>
        <v>0</v>
      </c>
      <c r="S2870" s="29">
        <f t="shared" si="685"/>
        <v>0</v>
      </c>
      <c r="T2870" s="29">
        <f t="shared" si="685"/>
        <v>0</v>
      </c>
      <c r="U2870" s="29">
        <f t="shared" si="685"/>
        <v>0</v>
      </c>
    </row>
    <row r="2871" spans="1:21" x14ac:dyDescent="0.2">
      <c r="A2871" s="1" t="s">
        <v>47</v>
      </c>
      <c r="F2871" s="25">
        <v>580</v>
      </c>
      <c r="G2871" s="25" t="s">
        <v>32</v>
      </c>
      <c r="H2871" s="29">
        <f t="shared" si="685"/>
        <v>0</v>
      </c>
      <c r="I2871" s="29">
        <f t="shared" si="685"/>
        <v>0</v>
      </c>
      <c r="J2871" s="29">
        <f t="shared" si="685"/>
        <v>0</v>
      </c>
      <c r="K2871" s="29">
        <f t="shared" si="685"/>
        <v>0</v>
      </c>
      <c r="L2871" s="29">
        <f t="shared" si="685"/>
        <v>0</v>
      </c>
      <c r="M2871" s="29">
        <f t="shared" si="685"/>
        <v>0</v>
      </c>
      <c r="N2871" s="29">
        <f t="shared" si="685"/>
        <v>0</v>
      </c>
      <c r="O2871" s="29">
        <f t="shared" si="685"/>
        <v>0</v>
      </c>
      <c r="P2871" s="29">
        <f t="shared" si="685"/>
        <v>0</v>
      </c>
      <c r="Q2871" s="29">
        <f t="shared" si="685"/>
        <v>0</v>
      </c>
      <c r="R2871" s="29">
        <f t="shared" si="685"/>
        <v>0</v>
      </c>
      <c r="S2871" s="29">
        <f t="shared" si="685"/>
        <v>0</v>
      </c>
      <c r="T2871" s="29">
        <f t="shared" si="685"/>
        <v>0</v>
      </c>
      <c r="U2871" s="29">
        <f t="shared" si="685"/>
        <v>0</v>
      </c>
    </row>
    <row r="2872" spans="1:21" ht="15" thickBot="1" x14ac:dyDescent="0.25">
      <c r="A2872" s="1" t="s">
        <v>47</v>
      </c>
    </row>
    <row r="2873" spans="1:21" ht="15" thickTop="1" x14ac:dyDescent="0.2">
      <c r="A2873" s="1" t="s">
        <v>47</v>
      </c>
      <c r="E2873" s="31"/>
      <c r="F2873" s="32"/>
      <c r="G2873" s="34" t="s">
        <v>63</v>
      </c>
      <c r="H2873" s="35">
        <f>SUM(H2861:H2872)</f>
        <v>13182787</v>
      </c>
      <c r="I2873" s="35">
        <f t="shared" ref="I2873:S2873" si="686">SUM(I2861:I2872)</f>
        <v>12499089</v>
      </c>
      <c r="J2873" s="35">
        <f t="shared" si="686"/>
        <v>11829923</v>
      </c>
      <c r="K2873" s="35">
        <f t="shared" si="686"/>
        <v>11585135</v>
      </c>
      <c r="L2873" s="35">
        <f t="shared" si="686"/>
        <v>11649892</v>
      </c>
      <c r="M2873" s="35">
        <f t="shared" si="686"/>
        <v>11612692</v>
      </c>
      <c r="N2873" s="35">
        <f t="shared" si="686"/>
        <v>12026793</v>
      </c>
      <c r="O2873" s="35">
        <f t="shared" si="686"/>
        <v>12558543</v>
      </c>
      <c r="P2873" s="35">
        <f t="shared" si="686"/>
        <v>12736803</v>
      </c>
      <c r="Q2873" s="35">
        <f t="shared" si="686"/>
        <v>12489270</v>
      </c>
      <c r="R2873" s="35">
        <f t="shared" si="686"/>
        <v>12380392</v>
      </c>
      <c r="S2873" s="35">
        <f t="shared" si="686"/>
        <v>0</v>
      </c>
      <c r="T2873" s="35">
        <f t="shared" ref="T2873" si="687">SUM(T2861:T2872)</f>
        <v>0</v>
      </c>
      <c r="U2873" s="35">
        <f t="shared" ref="U2873" si="688">SUM(U2861:U2872)</f>
        <v>0</v>
      </c>
    </row>
    <row r="2874" spans="1:21" x14ac:dyDescent="0.2">
      <c r="A2874" s="1" t="s">
        <v>47</v>
      </c>
    </row>
    <row r="2875" spans="1:21" x14ac:dyDescent="0.2">
      <c r="A2875" s="1" t="s">
        <v>47</v>
      </c>
      <c r="E2875" s="27" t="s">
        <v>610</v>
      </c>
    </row>
    <row r="2876" spans="1:21" x14ac:dyDescent="0.2">
      <c r="A2876" s="1" t="s">
        <v>47</v>
      </c>
      <c r="F2876" s="28" t="s">
        <v>27</v>
      </c>
    </row>
    <row r="2877" spans="1:21" x14ac:dyDescent="0.2">
      <c r="A2877" s="1">
        <v>502</v>
      </c>
      <c r="B2877" s="1">
        <v>15021010</v>
      </c>
      <c r="C2877" s="1">
        <v>50110</v>
      </c>
      <c r="D2877" s="1">
        <v>500</v>
      </c>
      <c r="F2877" s="25">
        <v>50110</v>
      </c>
      <c r="G2877" s="25" t="s">
        <v>28</v>
      </c>
      <c r="H2877" s="29">
        <v>601127</v>
      </c>
      <c r="I2877" s="29">
        <v>604267</v>
      </c>
      <c r="J2877" s="29">
        <v>604267</v>
      </c>
      <c r="K2877" s="29">
        <v>660117</v>
      </c>
      <c r="L2877" s="29">
        <v>604267</v>
      </c>
      <c r="M2877" s="29">
        <v>656499</v>
      </c>
      <c r="N2877" s="29">
        <v>656499</v>
      </c>
      <c r="O2877" s="29">
        <v>656499</v>
      </c>
      <c r="P2877" s="29">
        <v>680250</v>
      </c>
      <c r="Q2877" s="29">
        <v>680250</v>
      </c>
      <c r="R2877" s="29">
        <v>745856</v>
      </c>
      <c r="S2877" s="29">
        <v>626905</v>
      </c>
      <c r="T2877" s="29">
        <v>626904</v>
      </c>
      <c r="U2877" s="29">
        <v>739104</v>
      </c>
    </row>
    <row r="2878" spans="1:21" x14ac:dyDescent="0.2">
      <c r="A2878" s="1">
        <v>502</v>
      </c>
      <c r="B2878" s="1">
        <v>15021010</v>
      </c>
      <c r="C2878" s="1">
        <v>50128</v>
      </c>
      <c r="D2878" s="1">
        <v>500</v>
      </c>
      <c r="F2878" s="25">
        <v>50128</v>
      </c>
      <c r="G2878" s="25" t="s">
        <v>29</v>
      </c>
      <c r="H2878" s="30">
        <v>0</v>
      </c>
      <c r="I2878" s="30">
        <v>0</v>
      </c>
      <c r="J2878" s="30">
        <v>0</v>
      </c>
      <c r="K2878" s="30">
        <v>0</v>
      </c>
      <c r="L2878" s="30">
        <v>0</v>
      </c>
      <c r="M2878" s="30">
        <v>0</v>
      </c>
      <c r="N2878" s="30">
        <v>0</v>
      </c>
      <c r="O2878" s="30">
        <v>0</v>
      </c>
      <c r="P2878" s="29">
        <v>0</v>
      </c>
      <c r="Q2878" s="29">
        <v>0</v>
      </c>
      <c r="R2878" s="29">
        <v>0</v>
      </c>
      <c r="S2878" s="29">
        <v>0</v>
      </c>
      <c r="T2878" s="29">
        <v>0</v>
      </c>
      <c r="U2878" s="29">
        <v>0</v>
      </c>
    </row>
    <row r="2879" spans="1:21" x14ac:dyDescent="0.2">
      <c r="A2879" s="1">
        <v>502</v>
      </c>
      <c r="B2879" s="1">
        <v>15021010</v>
      </c>
      <c r="C2879" s="1">
        <v>51809</v>
      </c>
      <c r="D2879" s="1">
        <v>580</v>
      </c>
      <c r="F2879" s="25">
        <v>51809</v>
      </c>
      <c r="G2879" s="25" t="s">
        <v>264</v>
      </c>
      <c r="H2879" s="29">
        <v>0</v>
      </c>
      <c r="I2879" s="29">
        <v>0</v>
      </c>
      <c r="J2879" s="29">
        <v>0</v>
      </c>
      <c r="K2879" s="29">
        <v>0</v>
      </c>
      <c r="L2879" s="29">
        <v>0</v>
      </c>
      <c r="M2879" s="29">
        <v>0</v>
      </c>
      <c r="N2879" s="29">
        <v>0</v>
      </c>
      <c r="O2879" s="29">
        <v>0</v>
      </c>
      <c r="P2879" s="29">
        <v>0</v>
      </c>
      <c r="Q2879" s="29">
        <v>0</v>
      </c>
      <c r="R2879" s="29">
        <v>0</v>
      </c>
      <c r="S2879" s="29">
        <v>0</v>
      </c>
      <c r="T2879" s="29">
        <v>0</v>
      </c>
      <c r="U2879" s="29">
        <v>0</v>
      </c>
    </row>
    <row r="2880" spans="1:21" x14ac:dyDescent="0.2">
      <c r="A2880" s="1">
        <v>502</v>
      </c>
      <c r="B2880" s="1">
        <v>15021010</v>
      </c>
      <c r="C2880" s="1">
        <v>51810</v>
      </c>
      <c r="D2880" s="1">
        <v>580</v>
      </c>
      <c r="F2880" s="25">
        <v>51810</v>
      </c>
      <c r="G2880" s="25" t="s">
        <v>299</v>
      </c>
      <c r="H2880" s="29">
        <v>0</v>
      </c>
      <c r="I2880" s="29">
        <v>0</v>
      </c>
      <c r="J2880" s="29">
        <v>0</v>
      </c>
      <c r="K2880" s="29">
        <v>0</v>
      </c>
      <c r="L2880" s="29">
        <v>0</v>
      </c>
      <c r="M2880" s="29">
        <v>0</v>
      </c>
      <c r="N2880" s="29">
        <v>0</v>
      </c>
      <c r="O2880" s="29">
        <v>0</v>
      </c>
      <c r="P2880" s="29">
        <v>0</v>
      </c>
      <c r="Q2880" s="29">
        <v>0</v>
      </c>
      <c r="R2880" s="29">
        <v>0</v>
      </c>
      <c r="S2880" s="29">
        <v>0</v>
      </c>
      <c r="T2880" s="29">
        <v>0</v>
      </c>
      <c r="U2880" s="29">
        <v>0</v>
      </c>
    </row>
    <row r="2881" spans="1:21" x14ac:dyDescent="0.2">
      <c r="A2881" s="1">
        <v>502</v>
      </c>
      <c r="B2881" s="1">
        <v>15021010</v>
      </c>
      <c r="C2881" s="1">
        <v>51813</v>
      </c>
      <c r="D2881" s="1">
        <v>580</v>
      </c>
      <c r="F2881" s="25">
        <v>51813</v>
      </c>
      <c r="G2881" s="25" t="s">
        <v>611</v>
      </c>
      <c r="H2881" s="29">
        <v>0</v>
      </c>
      <c r="I2881" s="29">
        <v>0</v>
      </c>
      <c r="J2881" s="29">
        <v>0</v>
      </c>
      <c r="K2881" s="29">
        <v>0</v>
      </c>
      <c r="L2881" s="29">
        <v>0</v>
      </c>
      <c r="M2881" s="29">
        <v>0</v>
      </c>
      <c r="N2881" s="29">
        <v>0</v>
      </c>
      <c r="O2881" s="29">
        <v>0</v>
      </c>
      <c r="P2881" s="29">
        <v>0</v>
      </c>
      <c r="Q2881" s="29">
        <v>0</v>
      </c>
      <c r="R2881" s="29">
        <v>0</v>
      </c>
      <c r="S2881" s="29">
        <v>0</v>
      </c>
      <c r="T2881" s="29">
        <v>0</v>
      </c>
      <c r="U2881" s="29">
        <v>0</v>
      </c>
    </row>
    <row r="2882" spans="1:21" x14ac:dyDescent="0.2">
      <c r="A2882" s="1">
        <v>502</v>
      </c>
      <c r="B2882" s="1">
        <v>15021010</v>
      </c>
      <c r="C2882" s="1">
        <v>52230</v>
      </c>
      <c r="D2882" s="1">
        <v>520</v>
      </c>
      <c r="F2882" s="25">
        <v>52230</v>
      </c>
      <c r="G2882" s="25" t="s">
        <v>592</v>
      </c>
      <c r="H2882" s="29">
        <v>2400000</v>
      </c>
      <c r="I2882" s="29">
        <v>2300000</v>
      </c>
      <c r="J2882" s="29">
        <v>2000000</v>
      </c>
      <c r="K2882" s="29">
        <v>1850000</v>
      </c>
      <c r="L2882" s="29">
        <v>1850000</v>
      </c>
      <c r="M2882" s="29">
        <v>1785800</v>
      </c>
      <c r="N2882" s="29">
        <v>1795000</v>
      </c>
      <c r="O2882" s="29">
        <v>0</v>
      </c>
      <c r="P2882" s="29">
        <v>0</v>
      </c>
      <c r="Q2882" s="29">
        <v>0</v>
      </c>
      <c r="R2882" s="29">
        <v>0</v>
      </c>
      <c r="S2882" s="29">
        <v>0</v>
      </c>
      <c r="T2882" s="29">
        <v>0</v>
      </c>
      <c r="U2882" s="29">
        <v>0</v>
      </c>
    </row>
    <row r="2883" spans="1:21" x14ac:dyDescent="0.2">
      <c r="A2883" s="1">
        <v>502</v>
      </c>
      <c r="B2883" s="1">
        <v>15021010</v>
      </c>
      <c r="C2883" s="1">
        <v>54410</v>
      </c>
      <c r="D2883" s="1">
        <v>540</v>
      </c>
      <c r="F2883" s="25">
        <v>54410</v>
      </c>
      <c r="G2883" s="25" t="s">
        <v>35</v>
      </c>
      <c r="H2883" s="29">
        <v>0</v>
      </c>
      <c r="I2883" s="29">
        <v>0</v>
      </c>
      <c r="J2883" s="29">
        <v>0</v>
      </c>
      <c r="K2883" s="29">
        <v>0</v>
      </c>
      <c r="L2883" s="29">
        <v>0</v>
      </c>
      <c r="M2883" s="29">
        <v>0</v>
      </c>
      <c r="N2883" s="29">
        <v>0</v>
      </c>
      <c r="O2883" s="29">
        <v>0</v>
      </c>
      <c r="P2883" s="29">
        <v>0</v>
      </c>
      <c r="Q2883" s="29">
        <v>0</v>
      </c>
      <c r="R2883" s="29">
        <v>0</v>
      </c>
      <c r="S2883" s="29">
        <v>0</v>
      </c>
      <c r="T2883" s="29">
        <v>0</v>
      </c>
      <c r="U2883" s="29">
        <v>0</v>
      </c>
    </row>
    <row r="2884" spans="1:21" x14ac:dyDescent="0.2">
      <c r="A2884" s="1">
        <v>502</v>
      </c>
      <c r="B2884" s="1">
        <v>15021010</v>
      </c>
      <c r="C2884" s="1">
        <v>54411</v>
      </c>
      <c r="D2884" s="1">
        <v>540</v>
      </c>
      <c r="F2884" s="25">
        <v>54411</v>
      </c>
      <c r="G2884" s="25" t="s">
        <v>59</v>
      </c>
      <c r="H2884" s="29">
        <v>0</v>
      </c>
      <c r="I2884" s="29">
        <v>0</v>
      </c>
      <c r="J2884" s="29">
        <v>0</v>
      </c>
      <c r="K2884" s="29">
        <v>0</v>
      </c>
      <c r="L2884" s="29">
        <v>0</v>
      </c>
      <c r="M2884" s="29">
        <v>0</v>
      </c>
      <c r="N2884" s="29">
        <v>0</v>
      </c>
      <c r="O2884" s="29">
        <v>0</v>
      </c>
      <c r="P2884" s="29">
        <v>0</v>
      </c>
      <c r="Q2884" s="29">
        <v>0</v>
      </c>
      <c r="R2884" s="29">
        <v>0</v>
      </c>
      <c r="S2884" s="29">
        <v>0</v>
      </c>
      <c r="T2884" s="29">
        <v>0</v>
      </c>
      <c r="U2884" s="29">
        <v>0</v>
      </c>
    </row>
    <row r="2885" spans="1:21" x14ac:dyDescent="0.2">
      <c r="A2885" s="1">
        <v>502</v>
      </c>
      <c r="B2885" s="1">
        <v>15021010</v>
      </c>
      <c r="C2885" s="1">
        <v>55520</v>
      </c>
      <c r="D2885" s="1">
        <v>550</v>
      </c>
      <c r="F2885" s="25">
        <v>55520</v>
      </c>
      <c r="G2885" s="25" t="s">
        <v>36</v>
      </c>
      <c r="H2885" s="29">
        <v>2000</v>
      </c>
      <c r="I2885" s="29">
        <v>2000</v>
      </c>
      <c r="J2885" s="29">
        <v>2000</v>
      </c>
      <c r="K2885" s="29">
        <v>2000</v>
      </c>
      <c r="L2885" s="29">
        <v>2000</v>
      </c>
      <c r="M2885" s="29">
        <v>2000</v>
      </c>
      <c r="N2885" s="29">
        <v>2000</v>
      </c>
      <c r="O2885" s="29">
        <v>2000</v>
      </c>
      <c r="P2885" s="29">
        <v>2000</v>
      </c>
      <c r="Q2885" s="29">
        <v>0</v>
      </c>
      <c r="R2885" s="29">
        <v>0</v>
      </c>
      <c r="S2885" s="29">
        <v>0</v>
      </c>
      <c r="T2885" s="29">
        <v>0</v>
      </c>
      <c r="U2885" s="29">
        <v>0</v>
      </c>
    </row>
    <row r="2886" spans="1:21" x14ac:dyDescent="0.2">
      <c r="A2886" s="1">
        <v>502</v>
      </c>
      <c r="B2886" s="1">
        <v>15021010</v>
      </c>
      <c r="C2886" s="1">
        <v>55530</v>
      </c>
      <c r="D2886" s="1">
        <v>550</v>
      </c>
      <c r="F2886" s="25">
        <v>55530</v>
      </c>
      <c r="G2886" s="25" t="s">
        <v>37</v>
      </c>
      <c r="H2886" s="29">
        <v>405</v>
      </c>
      <c r="I2886" s="29">
        <v>405</v>
      </c>
      <c r="J2886" s="29">
        <v>405</v>
      </c>
      <c r="K2886" s="29">
        <v>405</v>
      </c>
      <c r="L2886" s="29">
        <v>660</v>
      </c>
      <c r="M2886" s="29">
        <v>660</v>
      </c>
      <c r="N2886" s="29">
        <v>660</v>
      </c>
      <c r="O2886" s="29">
        <v>660</v>
      </c>
      <c r="P2886" s="29">
        <v>660</v>
      </c>
      <c r="Q2886" s="29">
        <v>700</v>
      </c>
      <c r="R2886" s="29">
        <v>700</v>
      </c>
      <c r="S2886" s="29">
        <v>700</v>
      </c>
      <c r="T2886" s="29">
        <v>700</v>
      </c>
      <c r="U2886" s="29">
        <v>700</v>
      </c>
    </row>
    <row r="2887" spans="1:21" x14ac:dyDescent="0.2">
      <c r="A2887" s="1">
        <v>502</v>
      </c>
      <c r="B2887" s="1">
        <v>15021010</v>
      </c>
      <c r="C2887" s="1">
        <v>55538</v>
      </c>
      <c r="D2887" s="1">
        <v>550</v>
      </c>
      <c r="F2887" s="25">
        <v>55538</v>
      </c>
      <c r="G2887" s="25" t="s">
        <v>231</v>
      </c>
      <c r="H2887" s="29">
        <v>3600</v>
      </c>
      <c r="I2887" s="29">
        <v>4400</v>
      </c>
      <c r="J2887" s="29">
        <v>4400</v>
      </c>
      <c r="K2887" s="29">
        <v>4400</v>
      </c>
      <c r="L2887" s="29">
        <v>4400</v>
      </c>
      <c r="M2887" s="29">
        <v>4400</v>
      </c>
      <c r="N2887" s="29">
        <v>4400</v>
      </c>
      <c r="O2887" s="29">
        <v>4400</v>
      </c>
      <c r="P2887" s="29">
        <v>3920</v>
      </c>
      <c r="Q2887" s="29">
        <v>3900</v>
      </c>
      <c r="R2887" s="29">
        <v>0</v>
      </c>
      <c r="S2887" s="29">
        <v>0</v>
      </c>
      <c r="T2887" s="29">
        <v>0</v>
      </c>
      <c r="U2887" s="29">
        <v>0</v>
      </c>
    </row>
    <row r="2888" spans="1:21" x14ac:dyDescent="0.2">
      <c r="A2888" s="1">
        <v>502</v>
      </c>
      <c r="B2888" s="1">
        <v>15021010</v>
      </c>
      <c r="C2888" s="1">
        <v>55560</v>
      </c>
      <c r="D2888" s="1">
        <v>550</v>
      </c>
      <c r="F2888" s="25">
        <v>55560</v>
      </c>
      <c r="G2888" s="25" t="s">
        <v>90</v>
      </c>
      <c r="H2888" s="29">
        <v>0</v>
      </c>
      <c r="I2888" s="29">
        <v>0</v>
      </c>
      <c r="J2888" s="29">
        <v>0</v>
      </c>
      <c r="K2888" s="29">
        <v>0</v>
      </c>
      <c r="L2888" s="29">
        <v>0</v>
      </c>
      <c r="M2888" s="29">
        <v>0</v>
      </c>
      <c r="N2888" s="29">
        <v>0</v>
      </c>
      <c r="O2888" s="29">
        <v>0</v>
      </c>
      <c r="P2888" s="29">
        <v>0</v>
      </c>
      <c r="Q2888" s="29">
        <v>0</v>
      </c>
      <c r="R2888" s="29">
        <v>0</v>
      </c>
      <c r="S2888" s="29">
        <v>0</v>
      </c>
      <c r="T2888" s="29">
        <v>0</v>
      </c>
      <c r="U2888" s="29">
        <v>0</v>
      </c>
    </row>
    <row r="2889" spans="1:21" x14ac:dyDescent="0.2">
      <c r="A2889" s="1">
        <v>502</v>
      </c>
      <c r="B2889" s="1">
        <v>15021010</v>
      </c>
      <c r="C2889" s="1">
        <v>55579</v>
      </c>
      <c r="D2889" s="1">
        <v>550</v>
      </c>
      <c r="F2889" s="25">
        <v>55579</v>
      </c>
      <c r="G2889" s="25" t="s">
        <v>84</v>
      </c>
      <c r="H2889" s="29">
        <v>3060</v>
      </c>
      <c r="I2889" s="29">
        <v>3060</v>
      </c>
      <c r="J2889" s="29">
        <v>3060</v>
      </c>
      <c r="K2889" s="29">
        <v>3060</v>
      </c>
      <c r="L2889" s="29">
        <v>3060</v>
      </c>
      <c r="M2889" s="29">
        <v>3060</v>
      </c>
      <c r="N2889" s="29">
        <v>3060</v>
      </c>
      <c r="O2889" s="29">
        <v>3060</v>
      </c>
      <c r="P2889" s="29">
        <v>3060</v>
      </c>
      <c r="Q2889" s="29">
        <v>1500</v>
      </c>
      <c r="R2889" s="29">
        <v>1500</v>
      </c>
      <c r="S2889" s="29">
        <v>1500</v>
      </c>
      <c r="T2889" s="29">
        <v>1500</v>
      </c>
      <c r="U2889" s="29">
        <v>1500</v>
      </c>
    </row>
    <row r="2890" spans="1:21" x14ac:dyDescent="0.2">
      <c r="A2890" s="1">
        <v>502</v>
      </c>
      <c r="B2890" s="1">
        <v>15021010</v>
      </c>
      <c r="C2890" s="1">
        <v>56611</v>
      </c>
      <c r="D2890" s="1">
        <v>560</v>
      </c>
      <c r="F2890" s="25">
        <v>56611</v>
      </c>
      <c r="G2890" s="25" t="s">
        <v>612</v>
      </c>
      <c r="H2890" s="29">
        <v>0</v>
      </c>
      <c r="I2890" s="29">
        <v>0</v>
      </c>
      <c r="J2890" s="29">
        <v>0</v>
      </c>
      <c r="K2890" s="29">
        <v>0</v>
      </c>
      <c r="L2890" s="29">
        <v>0</v>
      </c>
      <c r="M2890" s="29">
        <v>0</v>
      </c>
      <c r="N2890" s="29">
        <v>0</v>
      </c>
      <c r="O2890" s="29">
        <v>0</v>
      </c>
      <c r="P2890" s="29">
        <v>0</v>
      </c>
      <c r="Q2890" s="29">
        <v>0</v>
      </c>
      <c r="R2890" s="29">
        <v>0</v>
      </c>
      <c r="S2890" s="29">
        <v>0</v>
      </c>
      <c r="T2890" s="29">
        <v>0</v>
      </c>
      <c r="U2890" s="29">
        <v>0</v>
      </c>
    </row>
    <row r="2891" spans="1:21" x14ac:dyDescent="0.2">
      <c r="A2891" s="1">
        <v>502</v>
      </c>
      <c r="B2891" s="1">
        <v>15021010</v>
      </c>
      <c r="C2891" s="1">
        <v>56615</v>
      </c>
      <c r="D2891" s="1">
        <v>560</v>
      </c>
      <c r="F2891" s="25">
        <v>56615</v>
      </c>
      <c r="G2891" s="25" t="s">
        <v>39</v>
      </c>
      <c r="H2891" s="29">
        <v>1890</v>
      </c>
      <c r="I2891" s="29">
        <v>1800</v>
      </c>
      <c r="J2891" s="29">
        <v>1800</v>
      </c>
      <c r="K2891" s="29">
        <v>1800</v>
      </c>
      <c r="L2891" s="29">
        <v>1800</v>
      </c>
      <c r="M2891" s="29">
        <v>1800</v>
      </c>
      <c r="N2891" s="29">
        <v>1800</v>
      </c>
      <c r="O2891" s="29">
        <v>1800</v>
      </c>
      <c r="P2891" s="29">
        <v>1800</v>
      </c>
      <c r="Q2891" s="29">
        <v>0</v>
      </c>
      <c r="R2891" s="29">
        <v>0</v>
      </c>
      <c r="S2891" s="29">
        <v>0</v>
      </c>
      <c r="T2891" s="29">
        <v>0</v>
      </c>
      <c r="U2891" s="29">
        <v>0</v>
      </c>
    </row>
    <row r="2892" spans="1:21" x14ac:dyDescent="0.2">
      <c r="A2892" s="1">
        <v>502</v>
      </c>
      <c r="B2892" s="1">
        <v>15021010</v>
      </c>
      <c r="C2892" s="1">
        <v>56623</v>
      </c>
      <c r="D2892" s="1">
        <v>560</v>
      </c>
      <c r="F2892" s="25">
        <v>56623</v>
      </c>
      <c r="G2892" s="25" t="s">
        <v>96</v>
      </c>
      <c r="H2892" s="29">
        <v>360</v>
      </c>
      <c r="I2892" s="29">
        <v>360</v>
      </c>
      <c r="J2892" s="29">
        <v>360</v>
      </c>
      <c r="K2892" s="29">
        <v>360</v>
      </c>
      <c r="L2892" s="29">
        <v>1360</v>
      </c>
      <c r="M2892" s="29">
        <v>1360</v>
      </c>
      <c r="N2892" s="29">
        <v>1763360</v>
      </c>
      <c r="O2892" s="29">
        <v>1800000</v>
      </c>
      <c r="P2892" s="29">
        <v>1800000</v>
      </c>
      <c r="Q2892" s="29">
        <v>1700000</v>
      </c>
      <c r="R2892" s="29">
        <v>1700000</v>
      </c>
      <c r="S2892" s="29">
        <v>1650000</v>
      </c>
      <c r="T2892" s="29">
        <v>1850000</v>
      </c>
      <c r="U2892" s="29">
        <v>2200000</v>
      </c>
    </row>
    <row r="2893" spans="1:21" x14ac:dyDescent="0.2">
      <c r="A2893" s="1">
        <v>502</v>
      </c>
      <c r="B2893" s="1">
        <v>15021010</v>
      </c>
      <c r="C2893" s="1">
        <v>56655</v>
      </c>
      <c r="D2893" s="1">
        <v>560</v>
      </c>
      <c r="F2893" s="25">
        <v>56655</v>
      </c>
      <c r="G2893" s="25" t="s">
        <v>40</v>
      </c>
      <c r="H2893" s="29">
        <v>1800</v>
      </c>
      <c r="I2893" s="29">
        <v>1800</v>
      </c>
      <c r="J2893" s="29">
        <v>1800</v>
      </c>
      <c r="K2893" s="29">
        <v>1800</v>
      </c>
      <c r="L2893" s="29">
        <v>1800</v>
      </c>
      <c r="M2893" s="29">
        <v>1800</v>
      </c>
      <c r="N2893" s="29">
        <v>1800</v>
      </c>
      <c r="O2893" s="29">
        <v>1800</v>
      </c>
      <c r="P2893" s="29">
        <v>2280</v>
      </c>
      <c r="Q2893" s="29">
        <v>2300</v>
      </c>
      <c r="R2893" s="29">
        <v>2300</v>
      </c>
      <c r="S2893" s="29">
        <v>2300</v>
      </c>
      <c r="T2893" s="29">
        <v>2300</v>
      </c>
      <c r="U2893" s="29">
        <v>2915</v>
      </c>
    </row>
    <row r="2894" spans="1:21" x14ac:dyDescent="0.2">
      <c r="A2894" s="1">
        <v>502</v>
      </c>
      <c r="B2894" s="1">
        <v>15021010</v>
      </c>
      <c r="C2894" s="1">
        <v>56656</v>
      </c>
      <c r="D2894" s="1">
        <v>560</v>
      </c>
      <c r="F2894" s="25">
        <v>56656</v>
      </c>
      <c r="G2894" s="25" t="s">
        <v>41</v>
      </c>
      <c r="H2894" s="29">
        <v>3600</v>
      </c>
      <c r="I2894" s="29">
        <v>3600</v>
      </c>
      <c r="J2894" s="29">
        <v>1500</v>
      </c>
      <c r="K2894" s="29">
        <v>1700</v>
      </c>
      <c r="L2894" s="29">
        <v>0</v>
      </c>
      <c r="M2894" s="29">
        <v>0</v>
      </c>
      <c r="N2894" s="29">
        <v>0</v>
      </c>
      <c r="O2894" s="29">
        <v>0</v>
      </c>
      <c r="P2894" s="29">
        <v>0</v>
      </c>
      <c r="Q2894" s="29">
        <v>0</v>
      </c>
      <c r="R2894" s="29">
        <v>0</v>
      </c>
      <c r="S2894" s="29">
        <v>0</v>
      </c>
      <c r="T2894" s="29">
        <v>0</v>
      </c>
      <c r="U2894" s="29">
        <v>0</v>
      </c>
    </row>
    <row r="2895" spans="1:21" x14ac:dyDescent="0.2">
      <c r="A2895" s="1">
        <v>502</v>
      </c>
      <c r="B2895" s="1">
        <v>15021010</v>
      </c>
      <c r="C2895" s="1">
        <v>56662</v>
      </c>
      <c r="D2895" s="1">
        <v>560</v>
      </c>
      <c r="F2895" s="25">
        <v>56662</v>
      </c>
      <c r="G2895" s="25" t="s">
        <v>42</v>
      </c>
      <c r="H2895" s="29">
        <v>0</v>
      </c>
      <c r="I2895" s="29">
        <v>0</v>
      </c>
      <c r="J2895" s="29">
        <v>0</v>
      </c>
      <c r="K2895" s="29">
        <v>0</v>
      </c>
      <c r="L2895" s="29">
        <v>0</v>
      </c>
      <c r="M2895" s="29">
        <v>0</v>
      </c>
      <c r="N2895" s="29">
        <v>0</v>
      </c>
      <c r="O2895" s="29">
        <v>0</v>
      </c>
      <c r="P2895" s="29">
        <v>0</v>
      </c>
      <c r="Q2895" s="29">
        <v>0</v>
      </c>
      <c r="R2895" s="29">
        <v>0</v>
      </c>
      <c r="S2895" s="29">
        <v>0</v>
      </c>
      <c r="T2895" s="29">
        <v>0</v>
      </c>
      <c r="U2895" s="29">
        <v>0</v>
      </c>
    </row>
    <row r="2896" spans="1:21" x14ac:dyDescent="0.2">
      <c r="A2896" s="1">
        <v>502</v>
      </c>
      <c r="B2896" s="1">
        <v>15021010</v>
      </c>
      <c r="C2896" s="1">
        <v>56694</v>
      </c>
      <c r="D2896" s="1">
        <v>560</v>
      </c>
      <c r="F2896" s="25">
        <v>56694</v>
      </c>
      <c r="G2896" s="25" t="s">
        <v>45</v>
      </c>
      <c r="H2896" s="29">
        <v>220095</v>
      </c>
      <c r="I2896" s="29">
        <v>220095</v>
      </c>
      <c r="J2896" s="29">
        <v>210095</v>
      </c>
      <c r="K2896" s="29">
        <v>210095</v>
      </c>
      <c r="L2896" s="29">
        <v>203095</v>
      </c>
      <c r="M2896" s="29">
        <v>203095</v>
      </c>
      <c r="N2896" s="29">
        <v>203095</v>
      </c>
      <c r="O2896" s="29">
        <v>203095</v>
      </c>
      <c r="P2896" s="29">
        <v>166892</v>
      </c>
      <c r="Q2896" s="29">
        <v>150000</v>
      </c>
      <c r="R2896" s="29">
        <v>91802</v>
      </c>
      <c r="S2896" s="29">
        <v>85802</v>
      </c>
      <c r="T2896" s="29">
        <v>75802</v>
      </c>
      <c r="U2896" s="29">
        <v>75802</v>
      </c>
    </row>
    <row r="2897" spans="1:21" x14ac:dyDescent="0.2">
      <c r="A2897" s="1">
        <v>502</v>
      </c>
      <c r="B2897" s="1">
        <v>15021010</v>
      </c>
      <c r="C2897" s="1">
        <v>56695</v>
      </c>
      <c r="D2897" s="1">
        <v>560</v>
      </c>
      <c r="F2897" s="25">
        <v>56695</v>
      </c>
      <c r="G2897" s="25" t="s">
        <v>74</v>
      </c>
      <c r="H2897" s="29">
        <v>0</v>
      </c>
      <c r="I2897" s="29">
        <v>0</v>
      </c>
      <c r="J2897" s="29">
        <v>0</v>
      </c>
      <c r="K2897" s="29">
        <v>0</v>
      </c>
      <c r="L2897" s="29">
        <v>7000</v>
      </c>
      <c r="M2897" s="29">
        <v>15000</v>
      </c>
      <c r="N2897" s="29">
        <v>30000</v>
      </c>
      <c r="O2897" s="29">
        <v>30000</v>
      </c>
      <c r="P2897" s="29">
        <v>30000</v>
      </c>
      <c r="Q2897" s="29">
        <v>30000</v>
      </c>
      <c r="R2897" s="29">
        <v>30000</v>
      </c>
      <c r="S2897" s="29">
        <v>25000</v>
      </c>
      <c r="T2897" s="29">
        <v>15000</v>
      </c>
      <c r="U2897" s="29">
        <v>15000</v>
      </c>
    </row>
    <row r="2898" spans="1:21" x14ac:dyDescent="0.2">
      <c r="A2898" s="1">
        <v>502</v>
      </c>
      <c r="B2898" s="1">
        <v>15021010</v>
      </c>
      <c r="C2898" s="1">
        <v>56696</v>
      </c>
      <c r="D2898" s="1">
        <v>560</v>
      </c>
      <c r="F2898" s="25">
        <v>56696</v>
      </c>
      <c r="G2898" s="25" t="s">
        <v>46</v>
      </c>
      <c r="H2898" s="29">
        <v>0</v>
      </c>
      <c r="I2898" s="29">
        <v>0</v>
      </c>
      <c r="J2898" s="29">
        <v>0</v>
      </c>
      <c r="K2898" s="29">
        <v>0</v>
      </c>
      <c r="L2898" s="29">
        <v>0</v>
      </c>
      <c r="M2898" s="29">
        <v>15000</v>
      </c>
      <c r="N2898" s="29">
        <v>0</v>
      </c>
      <c r="O2898" s="29">
        <v>0</v>
      </c>
      <c r="P2898" s="29">
        <v>0</v>
      </c>
      <c r="Q2898" s="29">
        <v>0</v>
      </c>
      <c r="R2898" s="29">
        <v>0</v>
      </c>
      <c r="S2898" s="29">
        <v>0</v>
      </c>
      <c r="T2898" s="29">
        <v>0</v>
      </c>
      <c r="U2898" s="29">
        <v>0</v>
      </c>
    </row>
    <row r="2899" spans="1:21" x14ac:dyDescent="0.2">
      <c r="A2899" s="1">
        <v>502</v>
      </c>
      <c r="B2899" s="1">
        <v>15021010</v>
      </c>
      <c r="C2899" s="1">
        <v>56699</v>
      </c>
      <c r="D2899" s="1">
        <v>560</v>
      </c>
      <c r="F2899" s="25">
        <v>56699</v>
      </c>
      <c r="G2899" s="25" t="s">
        <v>79</v>
      </c>
      <c r="H2899" s="29">
        <v>2880</v>
      </c>
      <c r="I2899" s="29">
        <v>2880</v>
      </c>
      <c r="J2899" s="29">
        <v>0</v>
      </c>
      <c r="K2899" s="29">
        <v>0</v>
      </c>
      <c r="L2899" s="29">
        <v>0</v>
      </c>
      <c r="M2899" s="29">
        <v>0</v>
      </c>
      <c r="N2899" s="29">
        <v>0</v>
      </c>
      <c r="O2899" s="29">
        <v>0</v>
      </c>
      <c r="P2899" s="29">
        <v>0</v>
      </c>
      <c r="Q2899" s="29">
        <v>0</v>
      </c>
      <c r="R2899" s="29">
        <v>0</v>
      </c>
      <c r="S2899" s="29">
        <v>0</v>
      </c>
      <c r="T2899" s="29">
        <v>0</v>
      </c>
      <c r="U2899" s="29">
        <v>0</v>
      </c>
    </row>
    <row r="2900" spans="1:21" ht="15" thickBot="1" x14ac:dyDescent="0.25">
      <c r="A2900" s="1" t="s">
        <v>47</v>
      </c>
    </row>
    <row r="2901" spans="1:21" ht="15" thickTop="1" x14ac:dyDescent="0.2">
      <c r="A2901" s="1" t="s">
        <v>47</v>
      </c>
      <c r="B2901" s="1">
        <v>15021010</v>
      </c>
      <c r="C2901" s="31"/>
      <c r="D2901" s="31"/>
      <c r="E2901" s="31"/>
      <c r="F2901" s="32" t="s">
        <v>613</v>
      </c>
      <c r="G2901" s="32"/>
      <c r="H2901" s="33">
        <f>SUM(H2877:H2900)</f>
        <v>3240817</v>
      </c>
      <c r="I2901" s="33">
        <f t="shared" ref="I2901:S2901" si="689">SUM(I2877:I2900)</f>
        <v>3144667</v>
      </c>
      <c r="J2901" s="33">
        <f t="shared" si="689"/>
        <v>2829687</v>
      </c>
      <c r="K2901" s="33">
        <f t="shared" si="689"/>
        <v>2735737</v>
      </c>
      <c r="L2901" s="33">
        <f t="shared" si="689"/>
        <v>2679442</v>
      </c>
      <c r="M2901" s="33">
        <f t="shared" si="689"/>
        <v>2690474</v>
      </c>
      <c r="N2901" s="33">
        <f t="shared" si="689"/>
        <v>4461674</v>
      </c>
      <c r="O2901" s="33">
        <f t="shared" si="689"/>
        <v>2703314</v>
      </c>
      <c r="P2901" s="33">
        <f t="shared" si="689"/>
        <v>2690862</v>
      </c>
      <c r="Q2901" s="33">
        <f t="shared" si="689"/>
        <v>2568650</v>
      </c>
      <c r="R2901" s="33">
        <f t="shared" si="689"/>
        <v>2572158</v>
      </c>
      <c r="S2901" s="33">
        <f t="shared" si="689"/>
        <v>2392207</v>
      </c>
      <c r="T2901" s="33">
        <f t="shared" ref="T2901" si="690">SUM(T2877:T2900)</f>
        <v>2572206</v>
      </c>
      <c r="U2901" s="33">
        <f t="shared" ref="U2901" si="691">SUM(U2877:U2900)</f>
        <v>3035021</v>
      </c>
    </row>
    <row r="2903" spans="1:21" x14ac:dyDescent="0.2">
      <c r="A2903" s="1" t="s">
        <v>47</v>
      </c>
      <c r="F2903" s="28" t="s">
        <v>614</v>
      </c>
    </row>
    <row r="2904" spans="1:21" x14ac:dyDescent="0.2">
      <c r="A2904" s="1">
        <v>502</v>
      </c>
      <c r="B2904" s="1">
        <v>15021020</v>
      </c>
      <c r="C2904" s="1">
        <v>50110</v>
      </c>
      <c r="D2904" s="1">
        <v>500</v>
      </c>
      <c r="F2904" s="25">
        <v>50110</v>
      </c>
      <c r="G2904" s="25" t="s">
        <v>28</v>
      </c>
      <c r="H2904" s="29">
        <v>83013</v>
      </c>
      <c r="I2904" s="29">
        <v>83013</v>
      </c>
      <c r="J2904" s="29">
        <v>83013</v>
      </c>
      <c r="K2904" s="29">
        <v>83013</v>
      </c>
      <c r="L2904" s="29">
        <v>83013</v>
      </c>
      <c r="M2904" s="29">
        <v>88526</v>
      </c>
      <c r="N2904" s="29">
        <v>88526</v>
      </c>
      <c r="O2904" s="29">
        <v>88526</v>
      </c>
      <c r="P2904" s="29">
        <v>88526</v>
      </c>
      <c r="Q2904" s="29">
        <v>88526</v>
      </c>
      <c r="R2904" s="29">
        <v>97476</v>
      </c>
      <c r="S2904" s="29">
        <v>97476</v>
      </c>
      <c r="T2904" s="29">
        <v>97476</v>
      </c>
      <c r="U2904" s="29">
        <v>97476</v>
      </c>
    </row>
    <row r="2905" spans="1:21" x14ac:dyDescent="0.2">
      <c r="A2905" s="1">
        <v>502</v>
      </c>
      <c r="B2905" s="1">
        <v>15021020</v>
      </c>
      <c r="C2905" s="1">
        <v>50128</v>
      </c>
      <c r="D2905" s="1">
        <v>500</v>
      </c>
      <c r="F2905" s="25">
        <v>50128</v>
      </c>
      <c r="G2905" s="25" t="s">
        <v>29</v>
      </c>
      <c r="H2905" s="30">
        <v>0</v>
      </c>
      <c r="I2905" s="30">
        <v>0</v>
      </c>
      <c r="J2905" s="30">
        <v>0</v>
      </c>
      <c r="K2905" s="30">
        <v>0</v>
      </c>
      <c r="L2905" s="30">
        <v>0</v>
      </c>
      <c r="M2905" s="30">
        <v>0</v>
      </c>
      <c r="N2905" s="30">
        <v>0</v>
      </c>
      <c r="O2905" s="30">
        <v>0</v>
      </c>
      <c r="P2905" s="29">
        <v>0</v>
      </c>
      <c r="Q2905" s="29">
        <v>0</v>
      </c>
      <c r="R2905" s="29">
        <v>0</v>
      </c>
      <c r="S2905" s="29">
        <v>0</v>
      </c>
      <c r="T2905" s="29">
        <v>0</v>
      </c>
      <c r="U2905" s="29">
        <v>0</v>
      </c>
    </row>
    <row r="2906" spans="1:21" x14ac:dyDescent="0.2">
      <c r="A2906" s="1">
        <v>502</v>
      </c>
      <c r="B2906" s="1">
        <v>15021020</v>
      </c>
      <c r="C2906" s="1">
        <v>56694</v>
      </c>
      <c r="D2906" s="1">
        <v>560</v>
      </c>
      <c r="F2906" s="25">
        <v>56694</v>
      </c>
      <c r="G2906" s="25" t="s">
        <v>45</v>
      </c>
      <c r="H2906" s="29">
        <v>351000</v>
      </c>
      <c r="I2906" s="29">
        <v>351000</v>
      </c>
      <c r="J2906" s="29">
        <v>351000</v>
      </c>
      <c r="K2906" s="29">
        <v>351000</v>
      </c>
      <c r="L2906" s="29">
        <v>351000</v>
      </c>
      <c r="M2906" s="29">
        <v>351000</v>
      </c>
      <c r="N2906" s="29">
        <v>475000</v>
      </c>
      <c r="O2906" s="29">
        <v>550000</v>
      </c>
      <c r="P2906" s="29">
        <v>600000</v>
      </c>
      <c r="Q2906" s="29">
        <v>600000</v>
      </c>
      <c r="R2906" s="29">
        <v>585000</v>
      </c>
      <c r="S2906" s="29">
        <v>525000</v>
      </c>
      <c r="T2906" s="29">
        <v>525000</v>
      </c>
      <c r="U2906" s="29">
        <v>525000</v>
      </c>
    </row>
    <row r="2907" spans="1:21" ht="15" thickBot="1" x14ac:dyDescent="0.25">
      <c r="A2907" s="1" t="s">
        <v>47</v>
      </c>
    </row>
    <row r="2908" spans="1:21" ht="15" thickTop="1" x14ac:dyDescent="0.2">
      <c r="A2908" s="1" t="s">
        <v>47</v>
      </c>
      <c r="B2908" s="1">
        <v>15021020</v>
      </c>
      <c r="C2908" s="31"/>
      <c r="D2908" s="31"/>
      <c r="E2908" s="31"/>
      <c r="F2908" s="32" t="s">
        <v>615</v>
      </c>
      <c r="G2908" s="32"/>
      <c r="H2908" s="33">
        <f>SUM(H2904:H2907)</f>
        <v>434013</v>
      </c>
      <c r="I2908" s="33">
        <f t="shared" ref="I2908:S2908" si="692">SUM(I2904:I2907)</f>
        <v>434013</v>
      </c>
      <c r="J2908" s="33">
        <f t="shared" si="692"/>
        <v>434013</v>
      </c>
      <c r="K2908" s="33">
        <f t="shared" si="692"/>
        <v>434013</v>
      </c>
      <c r="L2908" s="33">
        <f t="shared" si="692"/>
        <v>434013</v>
      </c>
      <c r="M2908" s="33">
        <f t="shared" si="692"/>
        <v>439526</v>
      </c>
      <c r="N2908" s="33">
        <f t="shared" si="692"/>
        <v>563526</v>
      </c>
      <c r="O2908" s="33">
        <f t="shared" si="692"/>
        <v>638526</v>
      </c>
      <c r="P2908" s="33">
        <f t="shared" si="692"/>
        <v>688526</v>
      </c>
      <c r="Q2908" s="33">
        <f t="shared" si="692"/>
        <v>688526</v>
      </c>
      <c r="R2908" s="33">
        <f t="shared" si="692"/>
        <v>682476</v>
      </c>
      <c r="S2908" s="33">
        <f t="shared" si="692"/>
        <v>622476</v>
      </c>
      <c r="T2908" s="33">
        <f t="shared" ref="T2908" si="693">SUM(T2904:T2907)</f>
        <v>622476</v>
      </c>
      <c r="U2908" s="33">
        <f t="shared" ref="U2908" si="694">SUM(U2904:U2907)</f>
        <v>622476</v>
      </c>
    </row>
    <row r="2909" spans="1:21" x14ac:dyDescent="0.2">
      <c r="A2909" s="1" t="s">
        <v>47</v>
      </c>
    </row>
    <row r="2910" spans="1:21" x14ac:dyDescent="0.2">
      <c r="A2910" s="1" t="s">
        <v>616</v>
      </c>
    </row>
    <row r="2911" spans="1:21" x14ac:dyDescent="0.2">
      <c r="F2911" s="28" t="s">
        <v>51</v>
      </c>
    </row>
    <row r="2912" spans="1:21" x14ac:dyDescent="0.2">
      <c r="A2912" s="1" t="s">
        <v>47</v>
      </c>
      <c r="F2912" s="25">
        <v>500</v>
      </c>
      <c r="G2912" s="25" t="s">
        <v>53</v>
      </c>
      <c r="H2912" s="29">
        <f t="shared" ref="H2912:U2922" si="695">SUMIF($D$2877:$D$2908,$F2912,H$2877:H$2908)</f>
        <v>684140</v>
      </c>
      <c r="I2912" s="29">
        <f t="shared" si="695"/>
        <v>687280</v>
      </c>
      <c r="J2912" s="29">
        <f t="shared" si="695"/>
        <v>687280</v>
      </c>
      <c r="K2912" s="29">
        <f t="shared" si="695"/>
        <v>743130</v>
      </c>
      <c r="L2912" s="29">
        <f t="shared" si="695"/>
        <v>687280</v>
      </c>
      <c r="M2912" s="29">
        <f t="shared" si="695"/>
        <v>745025</v>
      </c>
      <c r="N2912" s="29">
        <f t="shared" si="695"/>
        <v>745025</v>
      </c>
      <c r="O2912" s="29">
        <f t="shared" si="695"/>
        <v>745025</v>
      </c>
      <c r="P2912" s="29">
        <f t="shared" si="695"/>
        <v>768776</v>
      </c>
      <c r="Q2912" s="29">
        <f t="shared" si="695"/>
        <v>768776</v>
      </c>
      <c r="R2912" s="29">
        <f t="shared" si="695"/>
        <v>843332</v>
      </c>
      <c r="S2912" s="29">
        <f t="shared" si="695"/>
        <v>724381</v>
      </c>
      <c r="T2912" s="29">
        <f t="shared" si="695"/>
        <v>724380</v>
      </c>
      <c r="U2912" s="29">
        <f t="shared" si="695"/>
        <v>836580</v>
      </c>
    </row>
    <row r="2913" spans="1:21" x14ac:dyDescent="0.2">
      <c r="A2913" s="1" t="s">
        <v>47</v>
      </c>
      <c r="F2913" s="25">
        <v>501</v>
      </c>
      <c r="G2913" s="25" t="s">
        <v>30</v>
      </c>
      <c r="H2913" s="29">
        <f t="shared" si="695"/>
        <v>0</v>
      </c>
      <c r="I2913" s="29">
        <f t="shared" si="695"/>
        <v>0</v>
      </c>
      <c r="J2913" s="29">
        <f t="shared" si="695"/>
        <v>0</v>
      </c>
      <c r="K2913" s="29">
        <f t="shared" si="695"/>
        <v>0</v>
      </c>
      <c r="L2913" s="29">
        <f t="shared" si="695"/>
        <v>0</v>
      </c>
      <c r="M2913" s="29">
        <f t="shared" si="695"/>
        <v>0</v>
      </c>
      <c r="N2913" s="29">
        <f t="shared" si="695"/>
        <v>0</v>
      </c>
      <c r="O2913" s="29">
        <f t="shared" si="695"/>
        <v>0</v>
      </c>
      <c r="P2913" s="29">
        <f t="shared" si="695"/>
        <v>0</v>
      </c>
      <c r="Q2913" s="29">
        <f t="shared" si="695"/>
        <v>0</v>
      </c>
      <c r="R2913" s="29">
        <f t="shared" si="695"/>
        <v>0</v>
      </c>
      <c r="S2913" s="29">
        <f t="shared" si="695"/>
        <v>0</v>
      </c>
      <c r="T2913" s="29">
        <f t="shared" si="695"/>
        <v>0</v>
      </c>
      <c r="U2913" s="29">
        <f t="shared" si="695"/>
        <v>0</v>
      </c>
    </row>
    <row r="2914" spans="1:21" x14ac:dyDescent="0.2">
      <c r="F2914" s="25" t="s">
        <v>54</v>
      </c>
      <c r="G2914" s="25" t="s">
        <v>55</v>
      </c>
      <c r="H2914" s="29">
        <f t="shared" si="695"/>
        <v>0</v>
      </c>
      <c r="I2914" s="29">
        <f t="shared" si="695"/>
        <v>0</v>
      </c>
      <c r="J2914" s="29">
        <f t="shared" si="695"/>
        <v>0</v>
      </c>
      <c r="K2914" s="29">
        <f t="shared" si="695"/>
        <v>0</v>
      </c>
      <c r="L2914" s="29">
        <f t="shared" si="695"/>
        <v>0</v>
      </c>
      <c r="M2914" s="29">
        <f t="shared" si="695"/>
        <v>0</v>
      </c>
      <c r="N2914" s="29">
        <f t="shared" si="695"/>
        <v>0</v>
      </c>
      <c r="O2914" s="29">
        <f t="shared" si="695"/>
        <v>0</v>
      </c>
      <c r="P2914" s="29">
        <f t="shared" si="695"/>
        <v>0</v>
      </c>
      <c r="Q2914" s="29">
        <f t="shared" si="695"/>
        <v>0</v>
      </c>
      <c r="R2914" s="29">
        <f t="shared" si="695"/>
        <v>0</v>
      </c>
      <c r="S2914" s="29">
        <f t="shared" si="695"/>
        <v>0</v>
      </c>
      <c r="T2914" s="29">
        <f t="shared" si="695"/>
        <v>0</v>
      </c>
      <c r="U2914" s="29">
        <f t="shared" si="695"/>
        <v>0</v>
      </c>
    </row>
    <row r="2915" spans="1:21" x14ac:dyDescent="0.2">
      <c r="A2915" s="1" t="s">
        <v>47</v>
      </c>
      <c r="F2915" s="25">
        <v>502</v>
      </c>
      <c r="G2915" s="25" t="s">
        <v>56</v>
      </c>
      <c r="H2915" s="29">
        <f t="shared" si="695"/>
        <v>0</v>
      </c>
      <c r="I2915" s="29">
        <f t="shared" si="695"/>
        <v>0</v>
      </c>
      <c r="J2915" s="29">
        <f t="shared" si="695"/>
        <v>0</v>
      </c>
      <c r="K2915" s="29">
        <f t="shared" si="695"/>
        <v>0</v>
      </c>
      <c r="L2915" s="29">
        <f t="shared" si="695"/>
        <v>0</v>
      </c>
      <c r="M2915" s="29">
        <f t="shared" si="695"/>
        <v>0</v>
      </c>
      <c r="N2915" s="29">
        <f t="shared" si="695"/>
        <v>0</v>
      </c>
      <c r="O2915" s="29">
        <f t="shared" si="695"/>
        <v>0</v>
      </c>
      <c r="P2915" s="29">
        <f t="shared" si="695"/>
        <v>0</v>
      </c>
      <c r="Q2915" s="29">
        <f t="shared" si="695"/>
        <v>0</v>
      </c>
      <c r="R2915" s="29">
        <f t="shared" si="695"/>
        <v>0</v>
      </c>
      <c r="S2915" s="29">
        <f t="shared" si="695"/>
        <v>0</v>
      </c>
      <c r="T2915" s="29">
        <f t="shared" si="695"/>
        <v>0</v>
      </c>
      <c r="U2915" s="29">
        <f t="shared" si="695"/>
        <v>0</v>
      </c>
    </row>
    <row r="2916" spans="1:21" x14ac:dyDescent="0.2">
      <c r="A2916" s="1" t="s">
        <v>47</v>
      </c>
      <c r="F2916" s="25">
        <v>520</v>
      </c>
      <c r="G2916" s="25" t="s">
        <v>57</v>
      </c>
      <c r="H2916" s="29">
        <f t="shared" si="695"/>
        <v>2400000</v>
      </c>
      <c r="I2916" s="29">
        <f t="shared" si="695"/>
        <v>2300000</v>
      </c>
      <c r="J2916" s="29">
        <f t="shared" si="695"/>
        <v>2000000</v>
      </c>
      <c r="K2916" s="29">
        <f t="shared" si="695"/>
        <v>1850000</v>
      </c>
      <c r="L2916" s="29">
        <f t="shared" si="695"/>
        <v>1850000</v>
      </c>
      <c r="M2916" s="29">
        <f t="shared" si="695"/>
        <v>1785800</v>
      </c>
      <c r="N2916" s="29">
        <f t="shared" si="695"/>
        <v>1795000</v>
      </c>
      <c r="O2916" s="29">
        <f t="shared" si="695"/>
        <v>0</v>
      </c>
      <c r="P2916" s="29">
        <f t="shared" si="695"/>
        <v>0</v>
      </c>
      <c r="Q2916" s="29">
        <f t="shared" si="695"/>
        <v>0</v>
      </c>
      <c r="R2916" s="29">
        <f t="shared" si="695"/>
        <v>0</v>
      </c>
      <c r="S2916" s="29">
        <f t="shared" si="695"/>
        <v>0</v>
      </c>
      <c r="T2916" s="29">
        <f t="shared" si="695"/>
        <v>0</v>
      </c>
      <c r="U2916" s="29">
        <f t="shared" si="695"/>
        <v>0</v>
      </c>
    </row>
    <row r="2917" spans="1:21" x14ac:dyDescent="0.2">
      <c r="A2917" s="1" t="s">
        <v>47</v>
      </c>
      <c r="F2917" s="25">
        <v>530</v>
      </c>
      <c r="G2917" s="25" t="s">
        <v>58</v>
      </c>
      <c r="H2917" s="29">
        <f t="shared" si="695"/>
        <v>0</v>
      </c>
      <c r="I2917" s="29">
        <f t="shared" si="695"/>
        <v>0</v>
      </c>
      <c r="J2917" s="29">
        <f t="shared" si="695"/>
        <v>0</v>
      </c>
      <c r="K2917" s="29">
        <f t="shared" si="695"/>
        <v>0</v>
      </c>
      <c r="L2917" s="29">
        <f t="shared" si="695"/>
        <v>0</v>
      </c>
      <c r="M2917" s="29">
        <f t="shared" si="695"/>
        <v>0</v>
      </c>
      <c r="N2917" s="29">
        <f t="shared" si="695"/>
        <v>0</v>
      </c>
      <c r="O2917" s="29">
        <f t="shared" si="695"/>
        <v>0</v>
      </c>
      <c r="P2917" s="29">
        <f t="shared" si="695"/>
        <v>0</v>
      </c>
      <c r="Q2917" s="29">
        <f t="shared" si="695"/>
        <v>0</v>
      </c>
      <c r="R2917" s="29">
        <f t="shared" si="695"/>
        <v>0</v>
      </c>
      <c r="S2917" s="29">
        <f t="shared" si="695"/>
        <v>0</v>
      </c>
      <c r="T2917" s="29">
        <f t="shared" si="695"/>
        <v>0</v>
      </c>
      <c r="U2917" s="29">
        <f t="shared" si="695"/>
        <v>0</v>
      </c>
    </row>
    <row r="2918" spans="1:21" x14ac:dyDescent="0.2">
      <c r="A2918" s="1" t="s">
        <v>47</v>
      </c>
      <c r="F2918" s="25">
        <v>540</v>
      </c>
      <c r="G2918" s="25" t="s">
        <v>59</v>
      </c>
      <c r="H2918" s="29">
        <f t="shared" si="695"/>
        <v>0</v>
      </c>
      <c r="I2918" s="29">
        <f t="shared" si="695"/>
        <v>0</v>
      </c>
      <c r="J2918" s="29">
        <f t="shared" si="695"/>
        <v>0</v>
      </c>
      <c r="K2918" s="29">
        <f t="shared" si="695"/>
        <v>0</v>
      </c>
      <c r="L2918" s="29">
        <f t="shared" si="695"/>
        <v>0</v>
      </c>
      <c r="M2918" s="29">
        <f t="shared" si="695"/>
        <v>0</v>
      </c>
      <c r="N2918" s="29">
        <f t="shared" si="695"/>
        <v>0</v>
      </c>
      <c r="O2918" s="29">
        <f t="shared" si="695"/>
        <v>0</v>
      </c>
      <c r="P2918" s="29">
        <f t="shared" si="695"/>
        <v>0</v>
      </c>
      <c r="Q2918" s="29">
        <f t="shared" si="695"/>
        <v>0</v>
      </c>
      <c r="R2918" s="29">
        <f t="shared" si="695"/>
        <v>0</v>
      </c>
      <c r="S2918" s="29">
        <f t="shared" si="695"/>
        <v>0</v>
      </c>
      <c r="T2918" s="29">
        <f t="shared" si="695"/>
        <v>0</v>
      </c>
      <c r="U2918" s="29">
        <f t="shared" si="695"/>
        <v>0</v>
      </c>
    </row>
    <row r="2919" spans="1:21" x14ac:dyDescent="0.2">
      <c r="A2919" s="1" t="s">
        <v>47</v>
      </c>
      <c r="F2919" s="25">
        <v>550</v>
      </c>
      <c r="G2919" s="25" t="s">
        <v>60</v>
      </c>
      <c r="H2919" s="29">
        <f t="shared" si="695"/>
        <v>9065</v>
      </c>
      <c r="I2919" s="29">
        <f t="shared" si="695"/>
        <v>9865</v>
      </c>
      <c r="J2919" s="29">
        <f t="shared" si="695"/>
        <v>9865</v>
      </c>
      <c r="K2919" s="29">
        <f t="shared" si="695"/>
        <v>9865</v>
      </c>
      <c r="L2919" s="29">
        <f t="shared" si="695"/>
        <v>10120</v>
      </c>
      <c r="M2919" s="29">
        <f t="shared" si="695"/>
        <v>10120</v>
      </c>
      <c r="N2919" s="29">
        <f t="shared" si="695"/>
        <v>10120</v>
      </c>
      <c r="O2919" s="29">
        <f t="shared" si="695"/>
        <v>10120</v>
      </c>
      <c r="P2919" s="29">
        <f t="shared" si="695"/>
        <v>9640</v>
      </c>
      <c r="Q2919" s="29">
        <f t="shared" si="695"/>
        <v>6100</v>
      </c>
      <c r="R2919" s="29">
        <f t="shared" si="695"/>
        <v>2200</v>
      </c>
      <c r="S2919" s="29">
        <f t="shared" si="695"/>
        <v>2200</v>
      </c>
      <c r="T2919" s="29">
        <f t="shared" si="695"/>
        <v>2200</v>
      </c>
      <c r="U2919" s="29">
        <f t="shared" si="695"/>
        <v>2200</v>
      </c>
    </row>
    <row r="2920" spans="1:21" x14ac:dyDescent="0.2">
      <c r="A2920" s="1" t="s">
        <v>47</v>
      </c>
      <c r="F2920" s="25">
        <v>560</v>
      </c>
      <c r="G2920" s="25" t="s">
        <v>61</v>
      </c>
      <c r="H2920" s="29">
        <f t="shared" si="695"/>
        <v>581625</v>
      </c>
      <c r="I2920" s="29">
        <f t="shared" si="695"/>
        <v>581535</v>
      </c>
      <c r="J2920" s="29">
        <f t="shared" si="695"/>
        <v>566555</v>
      </c>
      <c r="K2920" s="29">
        <f t="shared" si="695"/>
        <v>566755</v>
      </c>
      <c r="L2920" s="29">
        <f t="shared" si="695"/>
        <v>566055</v>
      </c>
      <c r="M2920" s="29">
        <f t="shared" si="695"/>
        <v>589055</v>
      </c>
      <c r="N2920" s="29">
        <f t="shared" si="695"/>
        <v>2475055</v>
      </c>
      <c r="O2920" s="29">
        <f t="shared" si="695"/>
        <v>2586695</v>
      </c>
      <c r="P2920" s="29">
        <f t="shared" si="695"/>
        <v>2600972</v>
      </c>
      <c r="Q2920" s="29">
        <f t="shared" si="695"/>
        <v>2482300</v>
      </c>
      <c r="R2920" s="29">
        <f t="shared" si="695"/>
        <v>2409102</v>
      </c>
      <c r="S2920" s="29">
        <f t="shared" si="695"/>
        <v>2288102</v>
      </c>
      <c r="T2920" s="29">
        <f t="shared" si="695"/>
        <v>2468102</v>
      </c>
      <c r="U2920" s="29">
        <f t="shared" si="695"/>
        <v>2818717</v>
      </c>
    </row>
    <row r="2921" spans="1:21" x14ac:dyDescent="0.2">
      <c r="A2921" s="1" t="s">
        <v>47</v>
      </c>
      <c r="F2921" s="25">
        <v>570</v>
      </c>
      <c r="G2921" s="25" t="s">
        <v>62</v>
      </c>
      <c r="H2921" s="29">
        <f t="shared" si="695"/>
        <v>0</v>
      </c>
      <c r="I2921" s="29">
        <f t="shared" si="695"/>
        <v>0</v>
      </c>
      <c r="J2921" s="29">
        <f t="shared" si="695"/>
        <v>0</v>
      </c>
      <c r="K2921" s="29">
        <f t="shared" si="695"/>
        <v>0</v>
      </c>
      <c r="L2921" s="29">
        <f t="shared" si="695"/>
        <v>0</v>
      </c>
      <c r="M2921" s="29">
        <f t="shared" si="695"/>
        <v>0</v>
      </c>
      <c r="N2921" s="29">
        <f t="shared" si="695"/>
        <v>0</v>
      </c>
      <c r="O2921" s="29">
        <f t="shared" si="695"/>
        <v>0</v>
      </c>
      <c r="P2921" s="29">
        <f t="shared" si="695"/>
        <v>0</v>
      </c>
      <c r="Q2921" s="29">
        <f t="shared" si="695"/>
        <v>0</v>
      </c>
      <c r="R2921" s="29">
        <f t="shared" si="695"/>
        <v>0</v>
      </c>
      <c r="S2921" s="29">
        <f t="shared" si="695"/>
        <v>0</v>
      </c>
      <c r="T2921" s="29">
        <f t="shared" si="695"/>
        <v>0</v>
      </c>
      <c r="U2921" s="29">
        <f t="shared" si="695"/>
        <v>0</v>
      </c>
    </row>
    <row r="2922" spans="1:21" x14ac:dyDescent="0.2">
      <c r="A2922" s="1" t="s">
        <v>47</v>
      </c>
      <c r="F2922" s="25">
        <v>580</v>
      </c>
      <c r="G2922" s="25" t="s">
        <v>32</v>
      </c>
      <c r="H2922" s="29">
        <f t="shared" si="695"/>
        <v>0</v>
      </c>
      <c r="I2922" s="29">
        <f t="shared" si="695"/>
        <v>0</v>
      </c>
      <c r="J2922" s="29">
        <f t="shared" si="695"/>
        <v>0</v>
      </c>
      <c r="K2922" s="29">
        <f t="shared" si="695"/>
        <v>0</v>
      </c>
      <c r="L2922" s="29">
        <f t="shared" si="695"/>
        <v>0</v>
      </c>
      <c r="M2922" s="29">
        <f t="shared" si="695"/>
        <v>0</v>
      </c>
      <c r="N2922" s="29">
        <f t="shared" si="695"/>
        <v>0</v>
      </c>
      <c r="O2922" s="29">
        <f t="shared" si="695"/>
        <v>0</v>
      </c>
      <c r="P2922" s="29">
        <f t="shared" si="695"/>
        <v>0</v>
      </c>
      <c r="Q2922" s="29">
        <f t="shared" si="695"/>
        <v>0</v>
      </c>
      <c r="R2922" s="29">
        <f t="shared" si="695"/>
        <v>0</v>
      </c>
      <c r="S2922" s="29">
        <f t="shared" si="695"/>
        <v>0</v>
      </c>
      <c r="T2922" s="29">
        <f t="shared" si="695"/>
        <v>0</v>
      </c>
      <c r="U2922" s="29">
        <f t="shared" si="695"/>
        <v>0</v>
      </c>
    </row>
    <row r="2923" spans="1:21" ht="15" thickBot="1" x14ac:dyDescent="0.25">
      <c r="A2923" s="1" t="s">
        <v>47</v>
      </c>
    </row>
    <row r="2924" spans="1:21" ht="15" thickTop="1" x14ac:dyDescent="0.2">
      <c r="A2924" s="1" t="s">
        <v>47</v>
      </c>
      <c r="E2924" s="31"/>
      <c r="F2924" s="32"/>
      <c r="G2924" s="34" t="s">
        <v>63</v>
      </c>
      <c r="H2924" s="35">
        <f>SUM(H2912:H2923)</f>
        <v>3674830</v>
      </c>
      <c r="I2924" s="35">
        <f t="shared" ref="I2924:S2924" si="696">SUM(I2912:I2923)</f>
        <v>3578680</v>
      </c>
      <c r="J2924" s="35">
        <f t="shared" si="696"/>
        <v>3263700</v>
      </c>
      <c r="K2924" s="35">
        <f t="shared" si="696"/>
        <v>3169750</v>
      </c>
      <c r="L2924" s="35">
        <f t="shared" si="696"/>
        <v>3113455</v>
      </c>
      <c r="M2924" s="35">
        <f t="shared" si="696"/>
        <v>3130000</v>
      </c>
      <c r="N2924" s="35">
        <f t="shared" si="696"/>
        <v>5025200</v>
      </c>
      <c r="O2924" s="35">
        <f t="shared" si="696"/>
        <v>3341840</v>
      </c>
      <c r="P2924" s="35">
        <f t="shared" si="696"/>
        <v>3379388</v>
      </c>
      <c r="Q2924" s="35">
        <f t="shared" si="696"/>
        <v>3257176</v>
      </c>
      <c r="R2924" s="35">
        <f t="shared" si="696"/>
        <v>3254634</v>
      </c>
      <c r="S2924" s="35">
        <f t="shared" si="696"/>
        <v>3014683</v>
      </c>
      <c r="T2924" s="35">
        <f t="shared" ref="T2924" si="697">SUM(T2912:T2923)</f>
        <v>3194682</v>
      </c>
      <c r="U2924" s="35">
        <f t="shared" ref="U2924" si="698">SUM(U2912:U2923)</f>
        <v>3657497</v>
      </c>
    </row>
    <row r="2925" spans="1:21" x14ac:dyDescent="0.2">
      <c r="A2925" s="1" t="s">
        <v>47</v>
      </c>
    </row>
    <row r="2926" spans="1:21" x14ac:dyDescent="0.2">
      <c r="A2926" s="1" t="s">
        <v>47</v>
      </c>
      <c r="E2926" s="27" t="s">
        <v>617</v>
      </c>
      <c r="F2926" s="1"/>
      <c r="G2926" s="1"/>
    </row>
    <row r="2927" spans="1:21" x14ac:dyDescent="0.2">
      <c r="A2927" s="1" t="s">
        <v>47</v>
      </c>
      <c r="F2927" s="27" t="s">
        <v>27</v>
      </c>
      <c r="G2927" s="1"/>
    </row>
    <row r="2928" spans="1:21" x14ac:dyDescent="0.2">
      <c r="A2928" s="1">
        <v>503</v>
      </c>
      <c r="B2928" s="1">
        <v>15031010</v>
      </c>
      <c r="C2928" s="1">
        <v>50110</v>
      </c>
      <c r="D2928" s="1">
        <v>500</v>
      </c>
      <c r="E2928" s="1" t="s">
        <v>618</v>
      </c>
      <c r="F2928" s="1">
        <v>50110</v>
      </c>
      <c r="G2928" s="1" t="s">
        <v>28</v>
      </c>
      <c r="H2928" s="29">
        <v>0</v>
      </c>
      <c r="I2928" s="29">
        <v>0</v>
      </c>
      <c r="J2928" s="29">
        <v>0</v>
      </c>
      <c r="K2928" s="29">
        <v>0</v>
      </c>
      <c r="L2928" s="29">
        <v>0</v>
      </c>
      <c r="M2928" s="29">
        <v>0</v>
      </c>
      <c r="N2928" s="29">
        <v>0</v>
      </c>
      <c r="O2928" s="29">
        <v>0</v>
      </c>
      <c r="P2928" s="29">
        <v>0</v>
      </c>
      <c r="Q2928" s="29">
        <v>0</v>
      </c>
      <c r="R2928" s="29">
        <v>0</v>
      </c>
      <c r="S2928" s="29">
        <v>0</v>
      </c>
      <c r="T2928" s="29">
        <v>0</v>
      </c>
      <c r="U2928" s="29">
        <v>0</v>
      </c>
    </row>
    <row r="2929" spans="1:21" x14ac:dyDescent="0.2">
      <c r="A2929" s="1">
        <v>503</v>
      </c>
      <c r="B2929" s="1">
        <v>15031010</v>
      </c>
      <c r="C2929" s="1">
        <v>56615</v>
      </c>
      <c r="D2929" s="1">
        <v>560</v>
      </c>
      <c r="F2929" s="1">
        <v>56615</v>
      </c>
      <c r="G2929" s="1" t="s">
        <v>39</v>
      </c>
      <c r="H2929" s="29">
        <v>0</v>
      </c>
      <c r="I2929" s="29">
        <v>0</v>
      </c>
      <c r="J2929" s="29">
        <v>0</v>
      </c>
      <c r="K2929" s="29">
        <v>0</v>
      </c>
      <c r="L2929" s="29">
        <v>0</v>
      </c>
      <c r="M2929" s="29">
        <v>0</v>
      </c>
      <c r="N2929" s="29">
        <v>0</v>
      </c>
      <c r="O2929" s="29">
        <v>0</v>
      </c>
      <c r="P2929" s="29">
        <v>0</v>
      </c>
      <c r="Q2929" s="29">
        <v>0</v>
      </c>
      <c r="R2929" s="29">
        <v>0</v>
      </c>
      <c r="S2929" s="29">
        <v>0</v>
      </c>
      <c r="T2929" s="29">
        <v>0</v>
      </c>
      <c r="U2929" s="29">
        <v>0</v>
      </c>
    </row>
    <row r="2930" spans="1:21" x14ac:dyDescent="0.2">
      <c r="A2930" s="1">
        <v>503</v>
      </c>
      <c r="B2930" s="1">
        <v>15031010</v>
      </c>
      <c r="C2930" s="1">
        <v>56650</v>
      </c>
      <c r="D2930" s="1">
        <v>560</v>
      </c>
      <c r="F2930" s="1">
        <v>56650</v>
      </c>
      <c r="G2930" s="1" t="s">
        <v>73</v>
      </c>
      <c r="H2930" s="29">
        <v>0</v>
      </c>
      <c r="I2930" s="29">
        <v>0</v>
      </c>
      <c r="J2930" s="29">
        <v>0</v>
      </c>
      <c r="K2930" s="29">
        <v>0</v>
      </c>
      <c r="L2930" s="29">
        <v>0</v>
      </c>
      <c r="M2930" s="29">
        <v>0</v>
      </c>
      <c r="N2930" s="29">
        <v>0</v>
      </c>
      <c r="O2930" s="29">
        <v>0</v>
      </c>
      <c r="P2930" s="29">
        <v>0</v>
      </c>
      <c r="Q2930" s="29">
        <v>0</v>
      </c>
      <c r="R2930" s="29">
        <v>0</v>
      </c>
      <c r="S2930" s="29">
        <v>0</v>
      </c>
      <c r="T2930" s="29">
        <v>0</v>
      </c>
      <c r="U2930" s="29">
        <v>0</v>
      </c>
    </row>
    <row r="2931" spans="1:21" x14ac:dyDescent="0.2">
      <c r="A2931" s="1">
        <v>503</v>
      </c>
      <c r="B2931" s="1">
        <v>15031010</v>
      </c>
      <c r="C2931" s="1">
        <v>56694</v>
      </c>
      <c r="D2931" s="1">
        <v>560</v>
      </c>
      <c r="F2931" s="1">
        <v>56694</v>
      </c>
      <c r="G2931" s="1" t="s">
        <v>45</v>
      </c>
      <c r="H2931" s="29">
        <v>0</v>
      </c>
      <c r="I2931" s="29">
        <v>0</v>
      </c>
      <c r="J2931" s="29">
        <v>0</v>
      </c>
      <c r="K2931" s="29">
        <v>0</v>
      </c>
      <c r="L2931" s="29">
        <v>0</v>
      </c>
      <c r="M2931" s="29">
        <v>0</v>
      </c>
      <c r="N2931" s="29">
        <v>0</v>
      </c>
      <c r="O2931" s="29">
        <v>0</v>
      </c>
      <c r="P2931" s="29">
        <v>0</v>
      </c>
      <c r="Q2931" s="29">
        <v>0</v>
      </c>
      <c r="R2931" s="29">
        <v>0</v>
      </c>
      <c r="S2931" s="29">
        <v>0</v>
      </c>
      <c r="T2931" s="29">
        <v>0</v>
      </c>
      <c r="U2931" s="29">
        <v>0</v>
      </c>
    </row>
    <row r="2932" spans="1:21" ht="15" thickBot="1" x14ac:dyDescent="0.25">
      <c r="A2932" s="1" t="s">
        <v>47</v>
      </c>
      <c r="F2932" s="1"/>
      <c r="G2932" s="1"/>
    </row>
    <row r="2933" spans="1:21" ht="15" thickTop="1" x14ac:dyDescent="0.2">
      <c r="A2933" s="1" t="s">
        <v>47</v>
      </c>
      <c r="B2933" s="1">
        <v>15031010</v>
      </c>
      <c r="C2933" s="31"/>
      <c r="D2933" s="31"/>
      <c r="E2933" s="31" t="s">
        <v>619</v>
      </c>
      <c r="F2933" s="31" t="s">
        <v>620</v>
      </c>
      <c r="G2933" s="31"/>
      <c r="H2933" s="33">
        <f>SUM(H2928:H2932)</f>
        <v>0</v>
      </c>
      <c r="I2933" s="33">
        <f t="shared" ref="I2933:S2933" si="699">SUM(I2928:I2932)</f>
        <v>0</v>
      </c>
      <c r="J2933" s="33">
        <f t="shared" si="699"/>
        <v>0</v>
      </c>
      <c r="K2933" s="33">
        <f t="shared" si="699"/>
        <v>0</v>
      </c>
      <c r="L2933" s="33">
        <f t="shared" si="699"/>
        <v>0</v>
      </c>
      <c r="M2933" s="33">
        <f t="shared" si="699"/>
        <v>0</v>
      </c>
      <c r="N2933" s="33">
        <f t="shared" si="699"/>
        <v>0</v>
      </c>
      <c r="O2933" s="33">
        <f t="shared" si="699"/>
        <v>0</v>
      </c>
      <c r="P2933" s="33">
        <f t="shared" si="699"/>
        <v>0</v>
      </c>
      <c r="Q2933" s="33">
        <f t="shared" si="699"/>
        <v>0</v>
      </c>
      <c r="R2933" s="33">
        <f t="shared" si="699"/>
        <v>0</v>
      </c>
      <c r="S2933" s="33">
        <f t="shared" si="699"/>
        <v>0</v>
      </c>
      <c r="T2933" s="33">
        <f t="shared" ref="T2933" si="700">SUM(T2928:T2932)</f>
        <v>0</v>
      </c>
      <c r="U2933" s="33">
        <f t="shared" ref="U2933" si="701">SUM(U2928:U2932)</f>
        <v>0</v>
      </c>
    </row>
    <row r="2934" spans="1:21" x14ac:dyDescent="0.2">
      <c r="A2934" s="1" t="s">
        <v>47</v>
      </c>
      <c r="F2934" s="1"/>
      <c r="G2934" s="1"/>
    </row>
    <row r="2935" spans="1:21" x14ac:dyDescent="0.2">
      <c r="A2935" s="1" t="s">
        <v>621</v>
      </c>
      <c r="F2935" s="1"/>
      <c r="G2935" s="1"/>
    </row>
    <row r="2936" spans="1:21" x14ac:dyDescent="0.2">
      <c r="F2936" s="27" t="s">
        <v>51</v>
      </c>
      <c r="G2936" s="1"/>
    </row>
    <row r="2937" spans="1:21" x14ac:dyDescent="0.2">
      <c r="A2937" s="1" t="s">
        <v>47</v>
      </c>
      <c r="F2937" s="1">
        <v>500</v>
      </c>
      <c r="G2937" s="1" t="s">
        <v>53</v>
      </c>
      <c r="H2937" s="29">
        <f t="shared" ref="H2937:U2946" si="702">SUMIF($D$2928:$D$2933,$F2937,H$2928:H$2933)</f>
        <v>0</v>
      </c>
      <c r="I2937" s="29">
        <f t="shared" si="702"/>
        <v>0</v>
      </c>
      <c r="J2937" s="29">
        <f t="shared" si="702"/>
        <v>0</v>
      </c>
      <c r="K2937" s="29">
        <f t="shared" si="702"/>
        <v>0</v>
      </c>
      <c r="L2937" s="29">
        <f t="shared" si="702"/>
        <v>0</v>
      </c>
      <c r="M2937" s="29">
        <f t="shared" si="702"/>
        <v>0</v>
      </c>
      <c r="N2937" s="29">
        <f t="shared" si="702"/>
        <v>0</v>
      </c>
      <c r="O2937" s="29">
        <f t="shared" si="702"/>
        <v>0</v>
      </c>
      <c r="P2937" s="29">
        <f t="shared" si="702"/>
        <v>0</v>
      </c>
      <c r="Q2937" s="29">
        <f t="shared" si="702"/>
        <v>0</v>
      </c>
      <c r="R2937" s="29">
        <f t="shared" si="702"/>
        <v>0</v>
      </c>
      <c r="S2937" s="29">
        <f t="shared" si="702"/>
        <v>0</v>
      </c>
      <c r="T2937" s="29">
        <f t="shared" si="702"/>
        <v>0</v>
      </c>
      <c r="U2937" s="29">
        <f t="shared" si="702"/>
        <v>0</v>
      </c>
    </row>
    <row r="2938" spans="1:21" x14ac:dyDescent="0.2">
      <c r="A2938" s="1" t="s">
        <v>47</v>
      </c>
      <c r="F2938" s="1">
        <v>501</v>
      </c>
      <c r="G2938" s="1" t="s">
        <v>30</v>
      </c>
      <c r="H2938" s="29">
        <f t="shared" si="702"/>
        <v>0</v>
      </c>
      <c r="I2938" s="29">
        <f t="shared" si="702"/>
        <v>0</v>
      </c>
      <c r="J2938" s="29">
        <f t="shared" si="702"/>
        <v>0</v>
      </c>
      <c r="K2938" s="29">
        <f t="shared" si="702"/>
        <v>0</v>
      </c>
      <c r="L2938" s="29">
        <f t="shared" si="702"/>
        <v>0</v>
      </c>
      <c r="M2938" s="29">
        <f t="shared" si="702"/>
        <v>0</v>
      </c>
      <c r="N2938" s="29">
        <f t="shared" si="702"/>
        <v>0</v>
      </c>
      <c r="O2938" s="29">
        <f t="shared" si="702"/>
        <v>0</v>
      </c>
      <c r="P2938" s="29">
        <f t="shared" si="702"/>
        <v>0</v>
      </c>
      <c r="Q2938" s="29">
        <f t="shared" si="702"/>
        <v>0</v>
      </c>
      <c r="R2938" s="29">
        <f t="shared" si="702"/>
        <v>0</v>
      </c>
      <c r="S2938" s="29">
        <f t="shared" si="702"/>
        <v>0</v>
      </c>
      <c r="T2938" s="29">
        <f t="shared" si="702"/>
        <v>0</v>
      </c>
      <c r="U2938" s="29">
        <f t="shared" si="702"/>
        <v>0</v>
      </c>
    </row>
    <row r="2939" spans="1:21" x14ac:dyDescent="0.2">
      <c r="A2939" s="1" t="s">
        <v>47</v>
      </c>
      <c r="F2939" s="1">
        <v>502</v>
      </c>
      <c r="G2939" s="1" t="s">
        <v>56</v>
      </c>
      <c r="H2939" s="29">
        <f t="shared" si="702"/>
        <v>0</v>
      </c>
      <c r="I2939" s="29">
        <f t="shared" si="702"/>
        <v>0</v>
      </c>
      <c r="J2939" s="29">
        <f t="shared" si="702"/>
        <v>0</v>
      </c>
      <c r="K2939" s="29">
        <f t="shared" si="702"/>
        <v>0</v>
      </c>
      <c r="L2939" s="29">
        <f t="shared" si="702"/>
        <v>0</v>
      </c>
      <c r="M2939" s="29">
        <f t="shared" si="702"/>
        <v>0</v>
      </c>
      <c r="N2939" s="29">
        <f t="shared" si="702"/>
        <v>0</v>
      </c>
      <c r="O2939" s="29">
        <f t="shared" si="702"/>
        <v>0</v>
      </c>
      <c r="P2939" s="29">
        <f t="shared" si="702"/>
        <v>0</v>
      </c>
      <c r="Q2939" s="29">
        <f t="shared" si="702"/>
        <v>0</v>
      </c>
      <c r="R2939" s="29">
        <f t="shared" si="702"/>
        <v>0</v>
      </c>
      <c r="S2939" s="29">
        <f t="shared" si="702"/>
        <v>0</v>
      </c>
      <c r="T2939" s="29">
        <f t="shared" si="702"/>
        <v>0</v>
      </c>
      <c r="U2939" s="29">
        <f t="shared" si="702"/>
        <v>0</v>
      </c>
    </row>
    <row r="2940" spans="1:21" x14ac:dyDescent="0.2">
      <c r="A2940" s="1" t="s">
        <v>47</v>
      </c>
      <c r="F2940" s="1">
        <v>520</v>
      </c>
      <c r="G2940" s="1" t="s">
        <v>57</v>
      </c>
      <c r="H2940" s="29">
        <f t="shared" si="702"/>
        <v>0</v>
      </c>
      <c r="I2940" s="29">
        <f t="shared" si="702"/>
        <v>0</v>
      </c>
      <c r="J2940" s="29">
        <f t="shared" si="702"/>
        <v>0</v>
      </c>
      <c r="K2940" s="29">
        <f t="shared" si="702"/>
        <v>0</v>
      </c>
      <c r="L2940" s="29">
        <f t="shared" si="702"/>
        <v>0</v>
      </c>
      <c r="M2940" s="29">
        <f t="shared" si="702"/>
        <v>0</v>
      </c>
      <c r="N2940" s="29">
        <f t="shared" si="702"/>
        <v>0</v>
      </c>
      <c r="O2940" s="29">
        <f t="shared" si="702"/>
        <v>0</v>
      </c>
      <c r="P2940" s="29">
        <f t="shared" si="702"/>
        <v>0</v>
      </c>
      <c r="Q2940" s="29">
        <f t="shared" si="702"/>
        <v>0</v>
      </c>
      <c r="R2940" s="29">
        <f t="shared" si="702"/>
        <v>0</v>
      </c>
      <c r="S2940" s="29">
        <f t="shared" si="702"/>
        <v>0</v>
      </c>
      <c r="T2940" s="29">
        <f t="shared" si="702"/>
        <v>0</v>
      </c>
      <c r="U2940" s="29">
        <f t="shared" si="702"/>
        <v>0</v>
      </c>
    </row>
    <row r="2941" spans="1:21" x14ac:dyDescent="0.2">
      <c r="A2941" s="1" t="s">
        <v>47</v>
      </c>
      <c r="F2941" s="1">
        <v>530</v>
      </c>
      <c r="G2941" s="1" t="s">
        <v>58</v>
      </c>
      <c r="H2941" s="29">
        <f t="shared" si="702"/>
        <v>0</v>
      </c>
      <c r="I2941" s="29">
        <f t="shared" si="702"/>
        <v>0</v>
      </c>
      <c r="J2941" s="29">
        <f t="shared" si="702"/>
        <v>0</v>
      </c>
      <c r="K2941" s="29">
        <f t="shared" si="702"/>
        <v>0</v>
      </c>
      <c r="L2941" s="29">
        <f t="shared" si="702"/>
        <v>0</v>
      </c>
      <c r="M2941" s="29">
        <f t="shared" si="702"/>
        <v>0</v>
      </c>
      <c r="N2941" s="29">
        <f t="shared" si="702"/>
        <v>0</v>
      </c>
      <c r="O2941" s="29">
        <f t="shared" si="702"/>
        <v>0</v>
      </c>
      <c r="P2941" s="29">
        <f t="shared" si="702"/>
        <v>0</v>
      </c>
      <c r="Q2941" s="29">
        <f t="shared" si="702"/>
        <v>0</v>
      </c>
      <c r="R2941" s="29">
        <f t="shared" si="702"/>
        <v>0</v>
      </c>
      <c r="S2941" s="29">
        <f t="shared" si="702"/>
        <v>0</v>
      </c>
      <c r="T2941" s="29">
        <f t="shared" si="702"/>
        <v>0</v>
      </c>
      <c r="U2941" s="29">
        <f t="shared" si="702"/>
        <v>0</v>
      </c>
    </row>
    <row r="2942" spans="1:21" x14ac:dyDescent="0.2">
      <c r="A2942" s="1" t="s">
        <v>47</v>
      </c>
      <c r="F2942" s="1">
        <v>540</v>
      </c>
      <c r="G2942" s="1" t="s">
        <v>59</v>
      </c>
      <c r="H2942" s="29">
        <f t="shared" si="702"/>
        <v>0</v>
      </c>
      <c r="I2942" s="29">
        <f t="shared" si="702"/>
        <v>0</v>
      </c>
      <c r="J2942" s="29">
        <f t="shared" si="702"/>
        <v>0</v>
      </c>
      <c r="K2942" s="29">
        <f t="shared" si="702"/>
        <v>0</v>
      </c>
      <c r="L2942" s="29">
        <f t="shared" si="702"/>
        <v>0</v>
      </c>
      <c r="M2942" s="29">
        <f t="shared" si="702"/>
        <v>0</v>
      </c>
      <c r="N2942" s="29">
        <f t="shared" si="702"/>
        <v>0</v>
      </c>
      <c r="O2942" s="29">
        <f t="shared" si="702"/>
        <v>0</v>
      </c>
      <c r="P2942" s="29">
        <f t="shared" si="702"/>
        <v>0</v>
      </c>
      <c r="Q2942" s="29">
        <f t="shared" si="702"/>
        <v>0</v>
      </c>
      <c r="R2942" s="29">
        <f t="shared" si="702"/>
        <v>0</v>
      </c>
      <c r="S2942" s="29">
        <f t="shared" si="702"/>
        <v>0</v>
      </c>
      <c r="T2942" s="29">
        <f t="shared" si="702"/>
        <v>0</v>
      </c>
      <c r="U2942" s="29">
        <f t="shared" si="702"/>
        <v>0</v>
      </c>
    </row>
    <row r="2943" spans="1:21" x14ac:dyDescent="0.2">
      <c r="A2943" s="1" t="s">
        <v>47</v>
      </c>
      <c r="F2943" s="1">
        <v>550</v>
      </c>
      <c r="G2943" s="1" t="s">
        <v>60</v>
      </c>
      <c r="H2943" s="29">
        <f t="shared" si="702"/>
        <v>0</v>
      </c>
      <c r="I2943" s="29">
        <f t="shared" si="702"/>
        <v>0</v>
      </c>
      <c r="J2943" s="29">
        <f t="shared" si="702"/>
        <v>0</v>
      </c>
      <c r="K2943" s="29">
        <f t="shared" si="702"/>
        <v>0</v>
      </c>
      <c r="L2943" s="29">
        <f t="shared" si="702"/>
        <v>0</v>
      </c>
      <c r="M2943" s="29">
        <f t="shared" si="702"/>
        <v>0</v>
      </c>
      <c r="N2943" s="29">
        <f t="shared" si="702"/>
        <v>0</v>
      </c>
      <c r="O2943" s="29">
        <f t="shared" si="702"/>
        <v>0</v>
      </c>
      <c r="P2943" s="29">
        <f t="shared" si="702"/>
        <v>0</v>
      </c>
      <c r="Q2943" s="29">
        <f t="shared" si="702"/>
        <v>0</v>
      </c>
      <c r="R2943" s="29">
        <f t="shared" si="702"/>
        <v>0</v>
      </c>
      <c r="S2943" s="29">
        <f t="shared" si="702"/>
        <v>0</v>
      </c>
      <c r="T2943" s="29">
        <f t="shared" si="702"/>
        <v>0</v>
      </c>
      <c r="U2943" s="29">
        <f t="shared" si="702"/>
        <v>0</v>
      </c>
    </row>
    <row r="2944" spans="1:21" x14ac:dyDescent="0.2">
      <c r="A2944" s="1" t="s">
        <v>47</v>
      </c>
      <c r="F2944" s="1">
        <v>560</v>
      </c>
      <c r="G2944" s="1" t="s">
        <v>61</v>
      </c>
      <c r="H2944" s="29">
        <f t="shared" si="702"/>
        <v>0</v>
      </c>
      <c r="I2944" s="29">
        <f t="shared" si="702"/>
        <v>0</v>
      </c>
      <c r="J2944" s="29">
        <f t="shared" si="702"/>
        <v>0</v>
      </c>
      <c r="K2944" s="29">
        <f t="shared" si="702"/>
        <v>0</v>
      </c>
      <c r="L2944" s="29">
        <f t="shared" si="702"/>
        <v>0</v>
      </c>
      <c r="M2944" s="29">
        <f t="shared" si="702"/>
        <v>0</v>
      </c>
      <c r="N2944" s="29">
        <f t="shared" si="702"/>
        <v>0</v>
      </c>
      <c r="O2944" s="29">
        <f t="shared" si="702"/>
        <v>0</v>
      </c>
      <c r="P2944" s="29">
        <f t="shared" si="702"/>
        <v>0</v>
      </c>
      <c r="Q2944" s="29">
        <f t="shared" si="702"/>
        <v>0</v>
      </c>
      <c r="R2944" s="29">
        <f t="shared" si="702"/>
        <v>0</v>
      </c>
      <c r="S2944" s="29">
        <f t="shared" si="702"/>
        <v>0</v>
      </c>
      <c r="T2944" s="29">
        <f t="shared" si="702"/>
        <v>0</v>
      </c>
      <c r="U2944" s="29">
        <f t="shared" si="702"/>
        <v>0</v>
      </c>
    </row>
    <row r="2945" spans="1:21" x14ac:dyDescent="0.2">
      <c r="A2945" s="1" t="s">
        <v>47</v>
      </c>
      <c r="F2945" s="1">
        <v>570</v>
      </c>
      <c r="G2945" s="1" t="s">
        <v>62</v>
      </c>
      <c r="H2945" s="29">
        <f t="shared" si="702"/>
        <v>0</v>
      </c>
      <c r="I2945" s="29">
        <f t="shared" si="702"/>
        <v>0</v>
      </c>
      <c r="J2945" s="29">
        <f t="shared" si="702"/>
        <v>0</v>
      </c>
      <c r="K2945" s="29">
        <f t="shared" si="702"/>
        <v>0</v>
      </c>
      <c r="L2945" s="29">
        <f t="shared" si="702"/>
        <v>0</v>
      </c>
      <c r="M2945" s="29">
        <f t="shared" si="702"/>
        <v>0</v>
      </c>
      <c r="N2945" s="29">
        <f t="shared" si="702"/>
        <v>0</v>
      </c>
      <c r="O2945" s="29">
        <f t="shared" si="702"/>
        <v>0</v>
      </c>
      <c r="P2945" s="29">
        <f t="shared" si="702"/>
        <v>0</v>
      </c>
      <c r="Q2945" s="29">
        <f t="shared" si="702"/>
        <v>0</v>
      </c>
      <c r="R2945" s="29">
        <f t="shared" si="702"/>
        <v>0</v>
      </c>
      <c r="S2945" s="29">
        <f t="shared" si="702"/>
        <v>0</v>
      </c>
      <c r="T2945" s="29">
        <f t="shared" si="702"/>
        <v>0</v>
      </c>
      <c r="U2945" s="29">
        <f t="shared" si="702"/>
        <v>0</v>
      </c>
    </row>
    <row r="2946" spans="1:21" x14ac:dyDescent="0.2">
      <c r="A2946" s="1" t="s">
        <v>47</v>
      </c>
      <c r="F2946" s="1">
        <v>580</v>
      </c>
      <c r="G2946" s="1" t="s">
        <v>32</v>
      </c>
      <c r="H2946" s="29">
        <f t="shared" si="702"/>
        <v>0</v>
      </c>
      <c r="I2946" s="29">
        <f t="shared" si="702"/>
        <v>0</v>
      </c>
      <c r="J2946" s="29">
        <f t="shared" si="702"/>
        <v>0</v>
      </c>
      <c r="K2946" s="29">
        <f t="shared" si="702"/>
        <v>0</v>
      </c>
      <c r="L2946" s="29">
        <f t="shared" si="702"/>
        <v>0</v>
      </c>
      <c r="M2946" s="29">
        <f t="shared" si="702"/>
        <v>0</v>
      </c>
      <c r="N2946" s="29">
        <f t="shared" si="702"/>
        <v>0</v>
      </c>
      <c r="O2946" s="29">
        <f t="shared" si="702"/>
        <v>0</v>
      </c>
      <c r="P2946" s="29">
        <f t="shared" si="702"/>
        <v>0</v>
      </c>
      <c r="Q2946" s="29">
        <f t="shared" si="702"/>
        <v>0</v>
      </c>
      <c r="R2946" s="29">
        <f t="shared" si="702"/>
        <v>0</v>
      </c>
      <c r="S2946" s="29">
        <f t="shared" si="702"/>
        <v>0</v>
      </c>
      <c r="T2946" s="29">
        <f t="shared" si="702"/>
        <v>0</v>
      </c>
      <c r="U2946" s="29">
        <f t="shared" si="702"/>
        <v>0</v>
      </c>
    </row>
    <row r="2947" spans="1:21" x14ac:dyDescent="0.2">
      <c r="A2947" s="1" t="s">
        <v>47</v>
      </c>
      <c r="F2947" s="1"/>
      <c r="G2947" s="1"/>
    </row>
    <row r="2948" spans="1:21" x14ac:dyDescent="0.2">
      <c r="A2948" s="1" t="s">
        <v>47</v>
      </c>
      <c r="F2948" s="1"/>
      <c r="G2948" s="44" t="s">
        <v>63</v>
      </c>
      <c r="H2948" s="46">
        <f>SUM(H2937:H2947)</f>
        <v>0</v>
      </c>
      <c r="I2948" s="46">
        <f t="shared" ref="I2948:S2948" si="703">SUM(I2937:I2947)</f>
        <v>0</v>
      </c>
      <c r="J2948" s="46">
        <f t="shared" si="703"/>
        <v>0</v>
      </c>
      <c r="K2948" s="46">
        <f t="shared" si="703"/>
        <v>0</v>
      </c>
      <c r="L2948" s="46">
        <f t="shared" si="703"/>
        <v>0</v>
      </c>
      <c r="M2948" s="46">
        <f t="shared" si="703"/>
        <v>0</v>
      </c>
      <c r="N2948" s="46">
        <f t="shared" si="703"/>
        <v>0</v>
      </c>
      <c r="O2948" s="46">
        <f t="shared" si="703"/>
        <v>0</v>
      </c>
      <c r="P2948" s="46">
        <f t="shared" si="703"/>
        <v>0</v>
      </c>
      <c r="Q2948" s="46">
        <f t="shared" si="703"/>
        <v>0</v>
      </c>
      <c r="R2948" s="46">
        <f t="shared" si="703"/>
        <v>0</v>
      </c>
      <c r="S2948" s="46">
        <f t="shared" si="703"/>
        <v>0</v>
      </c>
      <c r="T2948" s="46">
        <f t="shared" ref="T2948" si="704">SUM(T2937:T2947)</f>
        <v>0</v>
      </c>
      <c r="U2948" s="46">
        <f t="shared" ref="U2948" si="705">SUM(U2937:U2947)</f>
        <v>0</v>
      </c>
    </row>
    <row r="2949" spans="1:21" x14ac:dyDescent="0.2">
      <c r="A2949" s="1" t="s">
        <v>47</v>
      </c>
    </row>
    <row r="2950" spans="1:21" x14ac:dyDescent="0.2">
      <c r="A2950" s="1" t="s">
        <v>622</v>
      </c>
      <c r="E2950" s="27" t="s">
        <v>623</v>
      </c>
    </row>
    <row r="2951" spans="1:21" x14ac:dyDescent="0.2">
      <c r="A2951" s="1" t="s">
        <v>47</v>
      </c>
      <c r="F2951" s="28" t="s">
        <v>27</v>
      </c>
    </row>
    <row r="2952" spans="1:21" x14ac:dyDescent="0.2">
      <c r="A2952" s="1">
        <v>504</v>
      </c>
      <c r="B2952" s="1">
        <v>15041010</v>
      </c>
      <c r="C2952" s="1">
        <v>50110</v>
      </c>
      <c r="D2952" s="1">
        <v>500</v>
      </c>
      <c r="F2952" s="25">
        <v>50110</v>
      </c>
      <c r="G2952" s="25" t="s">
        <v>28</v>
      </c>
      <c r="H2952" s="29">
        <v>0</v>
      </c>
      <c r="I2952" s="29">
        <v>0</v>
      </c>
      <c r="J2952" s="29">
        <v>0</v>
      </c>
      <c r="K2952" s="29">
        <v>0</v>
      </c>
      <c r="L2952" s="29">
        <v>0</v>
      </c>
      <c r="M2952" s="29">
        <v>0</v>
      </c>
      <c r="N2952" s="29">
        <v>0</v>
      </c>
      <c r="O2952" s="29">
        <v>0</v>
      </c>
      <c r="P2952" s="29">
        <v>0</v>
      </c>
      <c r="Q2952" s="29">
        <v>0</v>
      </c>
      <c r="R2952" s="29">
        <v>0</v>
      </c>
      <c r="S2952" s="29">
        <v>763363</v>
      </c>
      <c r="T2952" s="29">
        <v>913227</v>
      </c>
      <c r="U2952" s="29">
        <v>795663</v>
      </c>
    </row>
    <row r="2953" spans="1:21" x14ac:dyDescent="0.2">
      <c r="A2953" s="1">
        <v>504</v>
      </c>
      <c r="B2953" s="1">
        <v>15041010</v>
      </c>
      <c r="C2953" s="1">
        <v>50130</v>
      </c>
      <c r="D2953" s="1">
        <v>501</v>
      </c>
      <c r="F2953" s="25">
        <v>50130</v>
      </c>
      <c r="G2953" s="25" t="s">
        <v>30</v>
      </c>
      <c r="H2953" s="29">
        <v>0</v>
      </c>
      <c r="I2953" s="29">
        <v>0</v>
      </c>
      <c r="J2953" s="29">
        <v>0</v>
      </c>
      <c r="K2953" s="29">
        <v>0</v>
      </c>
      <c r="L2953" s="29">
        <v>0</v>
      </c>
      <c r="M2953" s="29">
        <v>0</v>
      </c>
      <c r="N2953" s="29">
        <v>0</v>
      </c>
      <c r="O2953" s="29">
        <v>0</v>
      </c>
      <c r="P2953" s="29">
        <v>0</v>
      </c>
      <c r="Q2953" s="29">
        <v>0</v>
      </c>
      <c r="R2953" s="29">
        <v>0</v>
      </c>
      <c r="S2953" s="29">
        <v>0</v>
      </c>
      <c r="T2953" s="29">
        <v>0</v>
      </c>
      <c r="U2953" s="29">
        <v>5000</v>
      </c>
    </row>
    <row r="2954" spans="1:21" x14ac:dyDescent="0.2">
      <c r="A2954" s="1">
        <v>504</v>
      </c>
      <c r="B2954" s="1">
        <v>15041010</v>
      </c>
      <c r="C2954" s="1">
        <v>50132</v>
      </c>
      <c r="D2954" s="1">
        <v>502</v>
      </c>
      <c r="F2954" s="25">
        <v>50132</v>
      </c>
      <c r="G2954" s="25" t="s">
        <v>31</v>
      </c>
    </row>
    <row r="2955" spans="1:21" x14ac:dyDescent="0.2">
      <c r="A2955" s="1">
        <v>504</v>
      </c>
      <c r="B2955" s="1">
        <v>15041010</v>
      </c>
      <c r="C2955" s="1">
        <v>50170</v>
      </c>
      <c r="D2955" s="1">
        <v>502</v>
      </c>
      <c r="F2955" s="25">
        <v>50170</v>
      </c>
      <c r="G2955" s="25" t="s">
        <v>148</v>
      </c>
      <c r="H2955" s="29">
        <v>0</v>
      </c>
      <c r="I2955" s="29">
        <v>0</v>
      </c>
      <c r="J2955" s="29">
        <v>0</v>
      </c>
      <c r="K2955" s="29">
        <v>0</v>
      </c>
      <c r="L2955" s="29">
        <v>0</v>
      </c>
      <c r="M2955" s="29">
        <v>0</v>
      </c>
      <c r="N2955" s="29">
        <v>0</v>
      </c>
      <c r="O2955" s="29">
        <v>0</v>
      </c>
      <c r="P2955" s="29">
        <v>0</v>
      </c>
      <c r="Q2955" s="29">
        <v>0</v>
      </c>
      <c r="R2955" s="29">
        <v>0</v>
      </c>
      <c r="S2955" s="29">
        <v>15000</v>
      </c>
      <c r="T2955" s="29">
        <v>15000</v>
      </c>
      <c r="U2955" s="29">
        <v>5000</v>
      </c>
    </row>
    <row r="2956" spans="1:21" x14ac:dyDescent="0.2">
      <c r="A2956" s="1">
        <v>504</v>
      </c>
      <c r="B2956" s="1">
        <v>15041010</v>
      </c>
      <c r="C2956" s="1">
        <v>54411</v>
      </c>
      <c r="D2956" s="1">
        <v>540</v>
      </c>
      <c r="F2956" s="25">
        <v>54411</v>
      </c>
      <c r="G2956" s="25" t="s">
        <v>59</v>
      </c>
      <c r="H2956" s="29">
        <v>0</v>
      </c>
      <c r="I2956" s="29">
        <v>0</v>
      </c>
      <c r="J2956" s="29">
        <v>0</v>
      </c>
      <c r="K2956" s="29">
        <v>0</v>
      </c>
      <c r="L2956" s="29">
        <v>0</v>
      </c>
      <c r="M2956" s="29">
        <v>0</v>
      </c>
      <c r="N2956" s="29">
        <v>0</v>
      </c>
      <c r="O2956" s="29">
        <v>0</v>
      </c>
      <c r="P2956" s="29">
        <v>0</v>
      </c>
      <c r="Q2956" s="29">
        <v>0</v>
      </c>
      <c r="R2956" s="29">
        <v>0</v>
      </c>
      <c r="S2956" s="29">
        <v>0</v>
      </c>
      <c r="T2956" s="29">
        <v>0</v>
      </c>
      <c r="U2956" s="29">
        <v>0</v>
      </c>
    </row>
    <row r="2957" spans="1:21" x14ac:dyDescent="0.2">
      <c r="A2957" s="1">
        <v>504</v>
      </c>
      <c r="B2957" s="1">
        <v>15041010</v>
      </c>
      <c r="C2957" s="1">
        <v>55520</v>
      </c>
      <c r="D2957" s="1">
        <v>550</v>
      </c>
      <c r="F2957" s="25">
        <v>55520</v>
      </c>
      <c r="G2957" s="25" t="s">
        <v>36</v>
      </c>
      <c r="H2957" s="29">
        <v>0</v>
      </c>
      <c r="I2957" s="29">
        <v>0</v>
      </c>
      <c r="J2957" s="29">
        <v>0</v>
      </c>
      <c r="K2957" s="29">
        <v>0</v>
      </c>
      <c r="L2957" s="29">
        <v>0</v>
      </c>
      <c r="M2957" s="29">
        <v>0</v>
      </c>
      <c r="N2957" s="29">
        <v>0</v>
      </c>
      <c r="O2957" s="29">
        <v>0</v>
      </c>
      <c r="P2957" s="29">
        <v>0</v>
      </c>
      <c r="Q2957" s="29">
        <v>0</v>
      </c>
      <c r="R2957" s="29">
        <v>0</v>
      </c>
      <c r="S2957" s="29">
        <v>0</v>
      </c>
      <c r="T2957" s="29">
        <v>0</v>
      </c>
      <c r="U2957" s="29">
        <v>0</v>
      </c>
    </row>
    <row r="2958" spans="1:21" x14ac:dyDescent="0.2">
      <c r="A2958" s="1">
        <v>504</v>
      </c>
      <c r="B2958" s="1">
        <v>15041010</v>
      </c>
      <c r="C2958" s="1">
        <v>55586</v>
      </c>
      <c r="D2958" s="1">
        <v>550</v>
      </c>
      <c r="F2958" s="25">
        <v>55586</v>
      </c>
      <c r="G2958" s="25" t="s">
        <v>243</v>
      </c>
      <c r="H2958" s="29">
        <v>0</v>
      </c>
      <c r="I2958" s="29">
        <v>0</v>
      </c>
      <c r="J2958" s="29">
        <v>0</v>
      </c>
      <c r="K2958" s="29">
        <v>0</v>
      </c>
      <c r="L2958" s="29">
        <v>0</v>
      </c>
      <c r="M2958" s="29">
        <v>0</v>
      </c>
      <c r="N2958" s="29">
        <v>0</v>
      </c>
      <c r="O2958" s="29">
        <v>0</v>
      </c>
      <c r="P2958" s="29">
        <v>0</v>
      </c>
      <c r="Q2958" s="29">
        <v>0</v>
      </c>
      <c r="R2958" s="29">
        <v>0</v>
      </c>
      <c r="S2958" s="29">
        <v>57000</v>
      </c>
      <c r="T2958" s="29">
        <v>57000</v>
      </c>
      <c r="U2958" s="29">
        <v>71000</v>
      </c>
    </row>
    <row r="2959" spans="1:21" x14ac:dyDescent="0.2">
      <c r="A2959" s="1">
        <v>504</v>
      </c>
      <c r="B2959" s="1">
        <v>15041010</v>
      </c>
      <c r="C2959" s="1">
        <v>56610</v>
      </c>
      <c r="D2959" s="1">
        <v>560</v>
      </c>
      <c r="F2959" s="25">
        <v>56610</v>
      </c>
      <c r="G2959" s="25" t="s">
        <v>38</v>
      </c>
      <c r="H2959" s="29">
        <v>0</v>
      </c>
      <c r="I2959" s="29">
        <v>0</v>
      </c>
      <c r="J2959" s="29">
        <v>0</v>
      </c>
      <c r="K2959" s="29">
        <v>0</v>
      </c>
      <c r="L2959" s="29">
        <v>0</v>
      </c>
      <c r="M2959" s="29">
        <v>0</v>
      </c>
      <c r="N2959" s="29">
        <v>0</v>
      </c>
      <c r="O2959" s="29">
        <v>0</v>
      </c>
      <c r="P2959" s="29">
        <v>0</v>
      </c>
      <c r="Q2959" s="29">
        <v>0</v>
      </c>
      <c r="R2959" s="29">
        <v>0</v>
      </c>
      <c r="S2959" s="29">
        <v>15500</v>
      </c>
      <c r="T2959" s="29">
        <v>15500</v>
      </c>
      <c r="U2959" s="29">
        <v>15000</v>
      </c>
    </row>
    <row r="2960" spans="1:21" x14ac:dyDescent="0.2">
      <c r="A2960" s="1">
        <v>504</v>
      </c>
      <c r="B2960" s="1">
        <v>15041010</v>
      </c>
      <c r="C2960" s="1">
        <v>56615</v>
      </c>
      <c r="D2960" s="1">
        <v>560</v>
      </c>
      <c r="F2960" s="25">
        <v>56615</v>
      </c>
      <c r="G2960" s="25" t="s">
        <v>39</v>
      </c>
      <c r="H2960" s="29">
        <v>0</v>
      </c>
      <c r="I2960" s="29">
        <v>0</v>
      </c>
      <c r="J2960" s="29">
        <v>0</v>
      </c>
      <c r="K2960" s="29">
        <v>0</v>
      </c>
      <c r="L2960" s="29">
        <v>0</v>
      </c>
      <c r="M2960" s="29">
        <v>0</v>
      </c>
      <c r="N2960" s="29">
        <v>0</v>
      </c>
      <c r="O2960" s="29">
        <v>0</v>
      </c>
      <c r="P2960" s="29">
        <v>0</v>
      </c>
      <c r="Q2960" s="29">
        <v>0</v>
      </c>
      <c r="R2960" s="29">
        <v>0</v>
      </c>
      <c r="S2960" s="29">
        <v>2000</v>
      </c>
      <c r="T2960" s="29">
        <v>2000</v>
      </c>
      <c r="U2960" s="29">
        <v>2000</v>
      </c>
    </row>
    <row r="2961" spans="1:21" x14ac:dyDescent="0.2">
      <c r="A2961" s="1">
        <v>504</v>
      </c>
      <c r="B2961" s="1">
        <v>15041010</v>
      </c>
      <c r="C2961" s="1">
        <v>56623</v>
      </c>
      <c r="D2961" s="1">
        <v>560</v>
      </c>
      <c r="F2961" s="25">
        <v>56623</v>
      </c>
      <c r="G2961" s="25" t="s">
        <v>96</v>
      </c>
      <c r="H2961" s="29">
        <v>0</v>
      </c>
      <c r="I2961" s="29">
        <v>0</v>
      </c>
      <c r="J2961" s="29">
        <v>0</v>
      </c>
      <c r="K2961" s="29">
        <v>0</v>
      </c>
      <c r="L2961" s="29">
        <v>0</v>
      </c>
      <c r="M2961" s="29">
        <v>0</v>
      </c>
      <c r="N2961" s="29">
        <v>0</v>
      </c>
      <c r="O2961" s="29">
        <v>0</v>
      </c>
      <c r="P2961" s="29">
        <v>0</v>
      </c>
      <c r="Q2961" s="29">
        <v>0</v>
      </c>
      <c r="R2961" s="29">
        <v>0</v>
      </c>
      <c r="S2961" s="29">
        <v>0</v>
      </c>
      <c r="T2961" s="29">
        <v>0</v>
      </c>
      <c r="U2961" s="29">
        <v>0</v>
      </c>
    </row>
    <row r="2962" spans="1:21" x14ac:dyDescent="0.2">
      <c r="A2962" s="1">
        <v>504</v>
      </c>
      <c r="B2962" s="1">
        <v>15041010</v>
      </c>
      <c r="C2962" s="1">
        <v>56642</v>
      </c>
      <c r="D2962" s="1">
        <v>560</v>
      </c>
      <c r="F2962" s="25">
        <v>56642</v>
      </c>
      <c r="G2962" s="25" t="s">
        <v>97</v>
      </c>
      <c r="H2962" s="29">
        <v>0</v>
      </c>
      <c r="I2962" s="29">
        <v>0</v>
      </c>
      <c r="J2962" s="29">
        <v>0</v>
      </c>
      <c r="K2962" s="29">
        <v>0</v>
      </c>
      <c r="L2962" s="29">
        <v>0</v>
      </c>
      <c r="M2962" s="29">
        <v>0</v>
      </c>
      <c r="N2962" s="29">
        <v>0</v>
      </c>
      <c r="O2962" s="29">
        <v>0</v>
      </c>
      <c r="P2962" s="29">
        <v>0</v>
      </c>
      <c r="Q2962" s="29">
        <v>0</v>
      </c>
      <c r="R2962" s="29">
        <v>0</v>
      </c>
      <c r="S2962" s="29">
        <v>0</v>
      </c>
      <c r="T2962" s="29">
        <v>0</v>
      </c>
      <c r="U2962" s="29">
        <v>0</v>
      </c>
    </row>
    <row r="2963" spans="1:21" x14ac:dyDescent="0.2">
      <c r="A2963" s="1">
        <v>504</v>
      </c>
      <c r="B2963" s="1">
        <v>15041010</v>
      </c>
      <c r="C2963" s="1">
        <v>56650</v>
      </c>
      <c r="D2963" s="1">
        <v>560</v>
      </c>
      <c r="F2963" s="25">
        <v>56650</v>
      </c>
      <c r="G2963" s="25" t="s">
        <v>73</v>
      </c>
      <c r="H2963" s="29">
        <v>0</v>
      </c>
      <c r="I2963" s="29">
        <v>0</v>
      </c>
      <c r="J2963" s="29">
        <v>0</v>
      </c>
      <c r="K2963" s="29">
        <v>0</v>
      </c>
      <c r="L2963" s="29">
        <v>0</v>
      </c>
      <c r="M2963" s="29">
        <v>0</v>
      </c>
      <c r="N2963" s="29">
        <v>0</v>
      </c>
      <c r="O2963" s="29">
        <v>0</v>
      </c>
      <c r="P2963" s="29">
        <v>0</v>
      </c>
      <c r="Q2963" s="29">
        <v>0</v>
      </c>
      <c r="R2963" s="29">
        <v>0</v>
      </c>
      <c r="S2963" s="29">
        <v>100</v>
      </c>
      <c r="T2963" s="29">
        <v>100</v>
      </c>
      <c r="U2963" s="29">
        <v>100</v>
      </c>
    </row>
    <row r="2964" spans="1:21" x14ac:dyDescent="0.2">
      <c r="A2964" s="1">
        <v>504</v>
      </c>
      <c r="B2964" s="1">
        <v>15041010</v>
      </c>
      <c r="C2964" s="1">
        <v>56655</v>
      </c>
      <c r="D2964" s="1">
        <v>560</v>
      </c>
      <c r="F2964" s="25">
        <v>56655</v>
      </c>
      <c r="G2964" s="25" t="s">
        <v>40</v>
      </c>
      <c r="H2964" s="29">
        <v>0</v>
      </c>
      <c r="I2964" s="29">
        <v>0</v>
      </c>
      <c r="J2964" s="29">
        <v>0</v>
      </c>
      <c r="K2964" s="29">
        <v>0</v>
      </c>
      <c r="L2964" s="29">
        <v>0</v>
      </c>
      <c r="M2964" s="29">
        <v>0</v>
      </c>
      <c r="N2964" s="29">
        <v>0</v>
      </c>
      <c r="O2964" s="29">
        <v>0</v>
      </c>
      <c r="P2964" s="29">
        <v>0</v>
      </c>
      <c r="Q2964" s="29">
        <v>0</v>
      </c>
      <c r="R2964" s="29">
        <v>0</v>
      </c>
      <c r="S2964" s="29">
        <v>3750</v>
      </c>
      <c r="T2964" s="29">
        <v>3750</v>
      </c>
      <c r="U2964" s="29">
        <v>5000</v>
      </c>
    </row>
    <row r="2965" spans="1:21" x14ac:dyDescent="0.2">
      <c r="A2965" s="1">
        <v>504</v>
      </c>
      <c r="B2965" s="1">
        <v>15041010</v>
      </c>
      <c r="C2965" s="1">
        <v>56656</v>
      </c>
      <c r="D2965" s="1">
        <v>560</v>
      </c>
      <c r="F2965" s="25">
        <v>56656</v>
      </c>
      <c r="G2965" s="25" t="s">
        <v>41</v>
      </c>
      <c r="H2965" s="29">
        <v>0</v>
      </c>
      <c r="I2965" s="29">
        <v>0</v>
      </c>
      <c r="J2965" s="29">
        <v>0</v>
      </c>
      <c r="K2965" s="29">
        <v>0</v>
      </c>
      <c r="L2965" s="29">
        <v>0</v>
      </c>
      <c r="M2965" s="29">
        <v>0</v>
      </c>
      <c r="N2965" s="29">
        <v>0</v>
      </c>
      <c r="O2965" s="29">
        <v>0</v>
      </c>
      <c r="P2965" s="29">
        <v>0</v>
      </c>
      <c r="Q2965" s="29">
        <v>0</v>
      </c>
      <c r="R2965" s="29">
        <v>0</v>
      </c>
      <c r="S2965" s="29">
        <v>0</v>
      </c>
      <c r="T2965" s="29">
        <v>0</v>
      </c>
      <c r="U2965" s="29">
        <v>0</v>
      </c>
    </row>
    <row r="2966" spans="1:21" x14ac:dyDescent="0.2">
      <c r="A2966" s="1">
        <v>504</v>
      </c>
      <c r="B2966" s="1">
        <v>15041010</v>
      </c>
      <c r="C2966" s="1">
        <v>56662</v>
      </c>
      <c r="D2966" s="1">
        <v>560</v>
      </c>
      <c r="F2966" s="25">
        <v>56662</v>
      </c>
      <c r="G2966" s="25" t="s">
        <v>42</v>
      </c>
      <c r="H2966" s="29">
        <v>0</v>
      </c>
      <c r="I2966" s="29">
        <v>0</v>
      </c>
      <c r="J2966" s="29">
        <v>0</v>
      </c>
      <c r="K2966" s="29">
        <v>0</v>
      </c>
      <c r="L2966" s="29">
        <v>0</v>
      </c>
      <c r="M2966" s="29">
        <v>0</v>
      </c>
      <c r="N2966" s="29">
        <v>0</v>
      </c>
      <c r="O2966" s="29">
        <v>0</v>
      </c>
      <c r="P2966" s="29">
        <v>0</v>
      </c>
      <c r="Q2966" s="29">
        <v>0</v>
      </c>
      <c r="R2966" s="29">
        <v>0</v>
      </c>
      <c r="S2966" s="29">
        <v>2000</v>
      </c>
      <c r="T2966" s="29">
        <v>2000</v>
      </c>
      <c r="U2966" s="29">
        <v>3000</v>
      </c>
    </row>
    <row r="2967" spans="1:21" x14ac:dyDescent="0.2">
      <c r="A2967" s="1">
        <v>504</v>
      </c>
      <c r="B2967" s="1">
        <v>15041010</v>
      </c>
      <c r="C2967" s="1">
        <v>56694</v>
      </c>
      <c r="D2967" s="1">
        <v>560</v>
      </c>
      <c r="F2967" s="25">
        <v>56694</v>
      </c>
      <c r="G2967" s="25" t="s">
        <v>45</v>
      </c>
      <c r="H2967" s="29">
        <v>0</v>
      </c>
      <c r="I2967" s="29">
        <v>0</v>
      </c>
      <c r="J2967" s="29">
        <v>0</v>
      </c>
      <c r="K2967" s="29">
        <v>0</v>
      </c>
      <c r="L2967" s="29">
        <v>0</v>
      </c>
      <c r="M2967" s="29">
        <v>0</v>
      </c>
      <c r="N2967" s="29">
        <v>0</v>
      </c>
      <c r="O2967" s="29">
        <v>0</v>
      </c>
      <c r="P2967" s="29">
        <v>0</v>
      </c>
      <c r="Q2967" s="29">
        <v>0</v>
      </c>
      <c r="R2967" s="29">
        <v>0</v>
      </c>
      <c r="S2967" s="29">
        <v>170250</v>
      </c>
      <c r="T2967" s="29">
        <v>150000</v>
      </c>
      <c r="U2967" s="29">
        <v>170000</v>
      </c>
    </row>
    <row r="2968" spans="1:21" x14ac:dyDescent="0.2">
      <c r="A2968" s="1">
        <v>504</v>
      </c>
      <c r="B2968" s="1">
        <v>15041010</v>
      </c>
      <c r="C2968" s="1">
        <v>56695</v>
      </c>
      <c r="D2968" s="1">
        <v>560</v>
      </c>
      <c r="F2968" s="25">
        <v>56695</v>
      </c>
      <c r="G2968" s="25" t="s">
        <v>74</v>
      </c>
      <c r="T2968" s="29">
        <v>0</v>
      </c>
      <c r="U2968" s="29">
        <v>15000</v>
      </c>
    </row>
    <row r="2969" spans="1:21" ht="15" thickBot="1" x14ac:dyDescent="0.25">
      <c r="A2969" s="1" t="s">
        <v>47</v>
      </c>
    </row>
    <row r="2970" spans="1:21" ht="15" thickTop="1" x14ac:dyDescent="0.2">
      <c r="A2970" s="1" t="s">
        <v>47</v>
      </c>
      <c r="B2970" s="1">
        <v>15041010</v>
      </c>
      <c r="C2970" s="31"/>
      <c r="D2970" s="31"/>
      <c r="E2970" s="31"/>
      <c r="F2970" s="32" t="s">
        <v>624</v>
      </c>
      <c r="G2970" s="32"/>
      <c r="H2970" s="33">
        <f t="shared" ref="H2970:R2970" si="706">SUM(H2952:H2969)</f>
        <v>0</v>
      </c>
      <c r="I2970" s="33">
        <f t="shared" si="706"/>
        <v>0</v>
      </c>
      <c r="J2970" s="33">
        <f t="shared" si="706"/>
        <v>0</v>
      </c>
      <c r="K2970" s="33">
        <f t="shared" si="706"/>
        <v>0</v>
      </c>
      <c r="L2970" s="33">
        <f t="shared" si="706"/>
        <v>0</v>
      </c>
      <c r="M2970" s="33">
        <f t="shared" si="706"/>
        <v>0</v>
      </c>
      <c r="N2970" s="33">
        <f t="shared" si="706"/>
        <v>0</v>
      </c>
      <c r="O2970" s="33">
        <f t="shared" si="706"/>
        <v>0</v>
      </c>
      <c r="P2970" s="33">
        <f t="shared" si="706"/>
        <v>0</v>
      </c>
      <c r="Q2970" s="33">
        <f t="shared" si="706"/>
        <v>0</v>
      </c>
      <c r="R2970" s="33">
        <f t="shared" si="706"/>
        <v>0</v>
      </c>
      <c r="S2970" s="33">
        <f t="shared" ref="S2970" si="707">SUM(S2952:S2969)</f>
        <v>1028963</v>
      </c>
      <c r="T2970" s="33">
        <f t="shared" ref="T2970" si="708">SUM(T2952:T2969)</f>
        <v>1158577</v>
      </c>
      <c r="U2970" s="33">
        <f t="shared" ref="U2970" si="709">SUM(U2952:U2969)</f>
        <v>1086763</v>
      </c>
    </row>
    <row r="2972" spans="1:21" x14ac:dyDescent="0.2">
      <c r="A2972" s="1" t="s">
        <v>47</v>
      </c>
      <c r="F2972" s="28" t="s">
        <v>582</v>
      </c>
    </row>
    <row r="2973" spans="1:21" x14ac:dyDescent="0.2">
      <c r="A2973" s="1">
        <v>504</v>
      </c>
      <c r="B2973" s="1">
        <v>15048010</v>
      </c>
      <c r="C2973" s="1">
        <v>50110</v>
      </c>
      <c r="D2973" s="1">
        <v>500</v>
      </c>
      <c r="F2973" s="25">
        <v>50110</v>
      </c>
      <c r="G2973" s="25" t="s">
        <v>28</v>
      </c>
      <c r="H2973" s="29">
        <v>0</v>
      </c>
      <c r="I2973" s="29">
        <v>0</v>
      </c>
      <c r="J2973" s="29">
        <v>0</v>
      </c>
      <c r="K2973" s="29">
        <v>0</v>
      </c>
      <c r="L2973" s="29">
        <v>0</v>
      </c>
      <c r="M2973" s="29">
        <v>0</v>
      </c>
      <c r="N2973" s="29">
        <v>0</v>
      </c>
      <c r="O2973" s="29">
        <v>0</v>
      </c>
      <c r="P2973" s="29">
        <v>0</v>
      </c>
      <c r="Q2973" s="29">
        <v>0</v>
      </c>
      <c r="R2973" s="29">
        <v>0</v>
      </c>
      <c r="S2973" s="29">
        <v>115029</v>
      </c>
      <c r="T2973" s="29">
        <v>115029</v>
      </c>
      <c r="U2973" s="29">
        <v>164478</v>
      </c>
    </row>
    <row r="2974" spans="1:21" x14ac:dyDescent="0.2">
      <c r="A2974" s="1">
        <v>504</v>
      </c>
      <c r="B2974" s="1">
        <v>15048010</v>
      </c>
      <c r="C2974" s="1">
        <v>50130</v>
      </c>
      <c r="D2974" s="1">
        <v>501</v>
      </c>
      <c r="F2974" s="25">
        <v>50130</v>
      </c>
      <c r="G2974" s="25" t="s">
        <v>30</v>
      </c>
      <c r="H2974" s="29">
        <v>0</v>
      </c>
      <c r="I2974" s="29">
        <v>0</v>
      </c>
      <c r="J2974" s="29">
        <v>0</v>
      </c>
      <c r="K2974" s="29">
        <v>0</v>
      </c>
      <c r="L2974" s="29">
        <v>0</v>
      </c>
      <c r="M2974" s="29">
        <v>0</v>
      </c>
      <c r="N2974" s="29">
        <v>0</v>
      </c>
      <c r="O2974" s="29">
        <v>0</v>
      </c>
      <c r="P2974" s="29">
        <v>0</v>
      </c>
      <c r="Q2974" s="29">
        <v>0</v>
      </c>
      <c r="R2974" s="29">
        <v>0</v>
      </c>
      <c r="S2974" s="29">
        <v>2000</v>
      </c>
      <c r="T2974" s="29">
        <v>2000</v>
      </c>
      <c r="U2974" s="29">
        <v>2000</v>
      </c>
    </row>
    <row r="2975" spans="1:21" x14ac:dyDescent="0.2">
      <c r="A2975" s="1">
        <v>504</v>
      </c>
      <c r="B2975" s="1">
        <v>15048010</v>
      </c>
      <c r="C2975" s="1">
        <v>50132</v>
      </c>
      <c r="D2975" s="1">
        <v>502</v>
      </c>
      <c r="F2975" s="25">
        <v>50132</v>
      </c>
      <c r="G2975" s="25" t="s">
        <v>31</v>
      </c>
      <c r="H2975" s="29">
        <v>0</v>
      </c>
      <c r="I2975" s="29">
        <v>0</v>
      </c>
      <c r="J2975" s="29">
        <v>0</v>
      </c>
      <c r="K2975" s="29">
        <v>0</v>
      </c>
      <c r="L2975" s="29">
        <v>0</v>
      </c>
      <c r="M2975" s="29">
        <v>0</v>
      </c>
      <c r="N2975" s="29">
        <v>0</v>
      </c>
      <c r="O2975" s="29">
        <v>0</v>
      </c>
      <c r="P2975" s="29">
        <v>0</v>
      </c>
      <c r="Q2975" s="29">
        <v>0</v>
      </c>
      <c r="R2975" s="29">
        <v>0</v>
      </c>
      <c r="S2975" s="29">
        <v>200</v>
      </c>
      <c r="T2975" s="29">
        <v>200</v>
      </c>
      <c r="U2975" s="29">
        <v>200</v>
      </c>
    </row>
    <row r="2976" spans="1:21" x14ac:dyDescent="0.2">
      <c r="A2976" s="1">
        <v>504</v>
      </c>
      <c r="B2976" s="1">
        <v>15048010</v>
      </c>
      <c r="C2976" s="1">
        <v>50170</v>
      </c>
      <c r="D2976" s="1">
        <v>502</v>
      </c>
      <c r="F2976" s="25">
        <v>50170</v>
      </c>
      <c r="G2976" s="25" t="s">
        <v>148</v>
      </c>
      <c r="H2976" s="29">
        <v>0</v>
      </c>
      <c r="I2976" s="29">
        <v>0</v>
      </c>
      <c r="J2976" s="29">
        <v>0</v>
      </c>
      <c r="K2976" s="29">
        <v>0</v>
      </c>
      <c r="L2976" s="29">
        <v>0</v>
      </c>
      <c r="M2976" s="29">
        <v>0</v>
      </c>
      <c r="N2976" s="29">
        <v>0</v>
      </c>
      <c r="O2976" s="29">
        <v>0</v>
      </c>
      <c r="P2976" s="29">
        <v>0</v>
      </c>
      <c r="Q2976" s="29">
        <v>0</v>
      </c>
      <c r="R2976" s="29">
        <v>0</v>
      </c>
      <c r="S2976" s="29">
        <v>200</v>
      </c>
      <c r="T2976" s="29">
        <v>200</v>
      </c>
      <c r="U2976" s="29">
        <v>200</v>
      </c>
    </row>
    <row r="2977" spans="1:21" ht="15" thickBot="1" x14ac:dyDescent="0.25">
      <c r="A2977" s="1" t="s">
        <v>47</v>
      </c>
    </row>
    <row r="2978" spans="1:21" ht="15" thickTop="1" x14ac:dyDescent="0.2">
      <c r="A2978" s="1" t="s">
        <v>47</v>
      </c>
      <c r="B2978" s="1">
        <v>15012100</v>
      </c>
      <c r="C2978" s="31"/>
      <c r="D2978" s="31"/>
      <c r="E2978" s="31"/>
      <c r="F2978" s="32" t="s">
        <v>625</v>
      </c>
      <c r="G2978" s="32"/>
      <c r="H2978" s="33">
        <f t="shared" ref="H2978:R2978" si="710">SUM(H2973:H2977)</f>
        <v>0</v>
      </c>
      <c r="I2978" s="33">
        <f t="shared" si="710"/>
        <v>0</v>
      </c>
      <c r="J2978" s="33">
        <f t="shared" si="710"/>
        <v>0</v>
      </c>
      <c r="K2978" s="33">
        <f t="shared" si="710"/>
        <v>0</v>
      </c>
      <c r="L2978" s="33">
        <f t="shared" si="710"/>
        <v>0</v>
      </c>
      <c r="M2978" s="33">
        <f t="shared" si="710"/>
        <v>0</v>
      </c>
      <c r="N2978" s="33">
        <f t="shared" si="710"/>
        <v>0</v>
      </c>
      <c r="O2978" s="33">
        <f t="shared" si="710"/>
        <v>0</v>
      </c>
      <c r="P2978" s="33">
        <f t="shared" si="710"/>
        <v>0</v>
      </c>
      <c r="Q2978" s="33">
        <f t="shared" si="710"/>
        <v>0</v>
      </c>
      <c r="R2978" s="33">
        <f t="shared" si="710"/>
        <v>0</v>
      </c>
      <c r="S2978" s="33">
        <f t="shared" ref="S2978" si="711">SUM(S2973:S2977)</f>
        <v>117429</v>
      </c>
      <c r="T2978" s="33">
        <f>SUM(T2973:T2977)</f>
        <v>117429</v>
      </c>
      <c r="U2978" s="33">
        <f>SUM(U2973:U2977)</f>
        <v>166878</v>
      </c>
    </row>
    <row r="2980" spans="1:21" x14ac:dyDescent="0.2">
      <c r="A2980" s="1" t="s">
        <v>47</v>
      </c>
      <c r="F2980" s="28" t="s">
        <v>626</v>
      </c>
    </row>
    <row r="2981" spans="1:21" x14ac:dyDescent="0.2">
      <c r="A2981" s="1">
        <v>504</v>
      </c>
      <c r="B2981" s="1">
        <v>15041630</v>
      </c>
      <c r="C2981" s="1">
        <v>50110</v>
      </c>
      <c r="D2981" s="1">
        <v>500</v>
      </c>
      <c r="F2981" s="25">
        <v>50110</v>
      </c>
      <c r="G2981" s="25" t="s">
        <v>28</v>
      </c>
      <c r="H2981" s="29">
        <v>0</v>
      </c>
      <c r="I2981" s="29">
        <v>0</v>
      </c>
      <c r="J2981" s="29">
        <v>0</v>
      </c>
      <c r="K2981" s="29">
        <v>0</v>
      </c>
      <c r="L2981" s="29">
        <v>0</v>
      </c>
      <c r="M2981" s="29">
        <v>0</v>
      </c>
      <c r="N2981" s="29">
        <v>0</v>
      </c>
      <c r="O2981" s="29">
        <v>0</v>
      </c>
      <c r="P2981" s="29">
        <v>0</v>
      </c>
      <c r="Q2981" s="29">
        <v>0</v>
      </c>
      <c r="R2981" s="29">
        <v>0</v>
      </c>
      <c r="S2981" s="29">
        <v>4265452</v>
      </c>
      <c r="T2981" s="29">
        <v>4172572</v>
      </c>
      <c r="U2981" s="29">
        <v>4174954</v>
      </c>
    </row>
    <row r="2982" spans="1:21" x14ac:dyDescent="0.2">
      <c r="A2982" s="1">
        <v>504</v>
      </c>
      <c r="B2982" s="1">
        <v>15041630</v>
      </c>
      <c r="C2982" s="1">
        <v>50130</v>
      </c>
      <c r="D2982" s="1">
        <v>501</v>
      </c>
      <c r="F2982" s="25">
        <v>50130</v>
      </c>
      <c r="G2982" s="25" t="s">
        <v>30</v>
      </c>
      <c r="H2982" s="29">
        <v>0</v>
      </c>
      <c r="I2982" s="29">
        <v>0</v>
      </c>
      <c r="J2982" s="29">
        <v>0</v>
      </c>
      <c r="K2982" s="29">
        <v>0</v>
      </c>
      <c r="L2982" s="29">
        <v>0</v>
      </c>
      <c r="M2982" s="29">
        <v>0</v>
      </c>
      <c r="N2982" s="29">
        <v>0</v>
      </c>
      <c r="O2982" s="29">
        <v>0</v>
      </c>
      <c r="P2982" s="29">
        <v>0</v>
      </c>
      <c r="Q2982" s="29">
        <v>0</v>
      </c>
      <c r="R2982" s="29">
        <v>0</v>
      </c>
      <c r="S2982" s="29">
        <v>390000</v>
      </c>
      <c r="T2982" s="29">
        <v>390000</v>
      </c>
      <c r="U2982" s="29">
        <v>500000</v>
      </c>
    </row>
    <row r="2983" spans="1:21" x14ac:dyDescent="0.2">
      <c r="A2983" s="1">
        <v>504</v>
      </c>
      <c r="B2983" s="1">
        <v>15041630</v>
      </c>
      <c r="C2983" s="1">
        <v>50132</v>
      </c>
      <c r="D2983" s="1">
        <v>502</v>
      </c>
      <c r="F2983" s="25">
        <v>50132</v>
      </c>
      <c r="G2983" s="25" t="s">
        <v>31</v>
      </c>
      <c r="H2983" s="29">
        <v>0</v>
      </c>
      <c r="I2983" s="29">
        <v>0</v>
      </c>
      <c r="J2983" s="29">
        <v>0</v>
      </c>
      <c r="K2983" s="29">
        <v>0</v>
      </c>
      <c r="L2983" s="29">
        <v>0</v>
      </c>
      <c r="M2983" s="29">
        <v>0</v>
      </c>
      <c r="N2983" s="29">
        <v>0</v>
      </c>
      <c r="O2983" s="29">
        <v>0</v>
      </c>
      <c r="P2983" s="29">
        <v>0</v>
      </c>
      <c r="Q2983" s="29">
        <v>0</v>
      </c>
      <c r="R2983" s="29">
        <v>0</v>
      </c>
      <c r="S2983" s="29">
        <v>42000</v>
      </c>
      <c r="T2983" s="29">
        <v>42000</v>
      </c>
      <c r="U2983" s="29">
        <v>42000</v>
      </c>
    </row>
    <row r="2984" spans="1:21" x14ac:dyDescent="0.2">
      <c r="A2984" s="1">
        <v>504</v>
      </c>
      <c r="B2984" s="1">
        <v>15041630</v>
      </c>
      <c r="C2984" s="1">
        <v>50147</v>
      </c>
      <c r="D2984" s="1">
        <v>501</v>
      </c>
      <c r="F2984" s="25">
        <v>50147</v>
      </c>
      <c r="G2984" s="25" t="s">
        <v>583</v>
      </c>
      <c r="H2984" s="29">
        <v>0</v>
      </c>
      <c r="I2984" s="29">
        <v>0</v>
      </c>
      <c r="J2984" s="29">
        <v>0</v>
      </c>
      <c r="K2984" s="29">
        <v>0</v>
      </c>
      <c r="L2984" s="29">
        <v>0</v>
      </c>
      <c r="M2984" s="29">
        <v>0</v>
      </c>
      <c r="N2984" s="29">
        <v>0</v>
      </c>
      <c r="O2984" s="29">
        <v>0</v>
      </c>
      <c r="P2984" s="29">
        <v>0</v>
      </c>
      <c r="Q2984" s="29">
        <v>0</v>
      </c>
      <c r="R2984" s="29">
        <v>0</v>
      </c>
      <c r="S2984" s="29">
        <v>6000</v>
      </c>
      <c r="T2984" s="29">
        <v>6000</v>
      </c>
      <c r="U2984" s="29">
        <v>6000</v>
      </c>
    </row>
    <row r="2985" spans="1:21" x14ac:dyDescent="0.2">
      <c r="A2985" s="1">
        <v>504</v>
      </c>
      <c r="B2985" s="1">
        <v>15041630</v>
      </c>
      <c r="C2985" s="1">
        <v>50170</v>
      </c>
      <c r="D2985" s="1">
        <v>502</v>
      </c>
      <c r="F2985" s="25">
        <v>50170</v>
      </c>
      <c r="G2985" s="25" t="s">
        <v>148</v>
      </c>
      <c r="H2985" s="29">
        <v>0</v>
      </c>
      <c r="I2985" s="29">
        <v>0</v>
      </c>
      <c r="J2985" s="29">
        <v>0</v>
      </c>
      <c r="K2985" s="29">
        <v>0</v>
      </c>
      <c r="L2985" s="29">
        <v>0</v>
      </c>
      <c r="M2985" s="29">
        <v>0</v>
      </c>
      <c r="N2985" s="29">
        <v>0</v>
      </c>
      <c r="O2985" s="29">
        <v>0</v>
      </c>
      <c r="P2985" s="29">
        <v>0</v>
      </c>
      <c r="Q2985" s="29">
        <v>0</v>
      </c>
      <c r="R2985" s="29">
        <v>0</v>
      </c>
      <c r="S2985" s="29">
        <v>6000</v>
      </c>
      <c r="T2985" s="29">
        <v>6000</v>
      </c>
      <c r="U2985" s="29">
        <v>6000</v>
      </c>
    </row>
    <row r="2986" spans="1:21" x14ac:dyDescent="0.2">
      <c r="A2986" s="1">
        <v>504</v>
      </c>
      <c r="B2986" s="1">
        <v>15041630</v>
      </c>
      <c r="C2986" s="1">
        <v>54411</v>
      </c>
      <c r="D2986" s="1">
        <v>540</v>
      </c>
      <c r="F2986" s="25">
        <v>54411</v>
      </c>
      <c r="G2986" s="25" t="s">
        <v>258</v>
      </c>
      <c r="H2986" s="29">
        <v>0</v>
      </c>
      <c r="I2986" s="29">
        <v>0</v>
      </c>
      <c r="J2986" s="29">
        <v>0</v>
      </c>
      <c r="K2986" s="29">
        <v>0</v>
      </c>
      <c r="L2986" s="29">
        <v>0</v>
      </c>
      <c r="M2986" s="29">
        <v>0</v>
      </c>
      <c r="N2986" s="29">
        <v>0</v>
      </c>
      <c r="O2986" s="29">
        <v>0</v>
      </c>
      <c r="P2986" s="29">
        <v>0</v>
      </c>
      <c r="Q2986" s="29">
        <v>0</v>
      </c>
      <c r="R2986" s="29">
        <v>0</v>
      </c>
      <c r="S2986" s="29">
        <v>8000</v>
      </c>
      <c r="T2986" s="29">
        <v>8000</v>
      </c>
      <c r="U2986" s="29">
        <v>13000</v>
      </c>
    </row>
    <row r="2987" spans="1:21" x14ac:dyDescent="0.2">
      <c r="A2987" s="1">
        <v>504</v>
      </c>
      <c r="B2987" s="1">
        <v>15041630</v>
      </c>
      <c r="C2987" s="1">
        <v>55570</v>
      </c>
      <c r="D2987" s="1">
        <v>550</v>
      </c>
      <c r="F2987" s="25">
        <v>55570</v>
      </c>
      <c r="G2987" s="25" t="s">
        <v>232</v>
      </c>
      <c r="H2987" s="29">
        <v>0</v>
      </c>
      <c r="I2987" s="29">
        <v>0</v>
      </c>
      <c r="J2987" s="29">
        <v>0</v>
      </c>
      <c r="K2987" s="29">
        <v>0</v>
      </c>
      <c r="L2987" s="29">
        <v>0</v>
      </c>
      <c r="M2987" s="29">
        <v>0</v>
      </c>
      <c r="N2987" s="29">
        <v>0</v>
      </c>
      <c r="O2987" s="29">
        <v>0</v>
      </c>
      <c r="P2987" s="29">
        <v>0</v>
      </c>
      <c r="Q2987" s="29">
        <v>0</v>
      </c>
      <c r="R2987" s="29">
        <v>0</v>
      </c>
      <c r="S2987" s="29">
        <v>105000</v>
      </c>
      <c r="T2987" s="29">
        <v>105000</v>
      </c>
      <c r="U2987" s="29">
        <v>120000</v>
      </c>
    </row>
    <row r="2988" spans="1:21" x14ac:dyDescent="0.2">
      <c r="A2988" s="1">
        <v>504</v>
      </c>
      <c r="B2988" s="1">
        <v>15041630</v>
      </c>
      <c r="C2988" s="1">
        <v>55586</v>
      </c>
      <c r="D2988" s="1">
        <v>550</v>
      </c>
      <c r="F2988" s="25">
        <v>55586</v>
      </c>
      <c r="G2988" s="25" t="s">
        <v>627</v>
      </c>
      <c r="H2988" s="29">
        <v>0</v>
      </c>
      <c r="I2988" s="29">
        <v>0</v>
      </c>
      <c r="J2988" s="29">
        <v>0</v>
      </c>
      <c r="K2988" s="29">
        <v>0</v>
      </c>
      <c r="L2988" s="29">
        <v>0</v>
      </c>
      <c r="M2988" s="29">
        <v>0</v>
      </c>
      <c r="N2988" s="29">
        <v>0</v>
      </c>
      <c r="O2988" s="29">
        <v>0</v>
      </c>
      <c r="P2988" s="29">
        <v>0</v>
      </c>
      <c r="Q2988" s="29">
        <v>0</v>
      </c>
      <c r="R2988" s="29">
        <v>0</v>
      </c>
      <c r="S2988" s="29">
        <v>12000</v>
      </c>
      <c r="T2988" s="29">
        <v>12000</v>
      </c>
      <c r="U2988" s="29">
        <v>12000</v>
      </c>
    </row>
    <row r="2989" spans="1:21" x14ac:dyDescent="0.2">
      <c r="A2989" s="1">
        <v>504</v>
      </c>
      <c r="B2989" s="1">
        <v>15041630</v>
      </c>
      <c r="C2989" s="1">
        <v>56623</v>
      </c>
      <c r="D2989" s="1">
        <v>560</v>
      </c>
      <c r="F2989" s="25">
        <v>56623</v>
      </c>
      <c r="G2989" s="25" t="s">
        <v>628</v>
      </c>
      <c r="H2989" s="29">
        <v>0</v>
      </c>
      <c r="I2989" s="29">
        <v>0</v>
      </c>
      <c r="J2989" s="29">
        <v>0</v>
      </c>
      <c r="K2989" s="29">
        <v>0</v>
      </c>
      <c r="L2989" s="29">
        <v>0</v>
      </c>
      <c r="M2989" s="29">
        <v>0</v>
      </c>
      <c r="N2989" s="29">
        <v>0</v>
      </c>
      <c r="O2989" s="29">
        <v>0</v>
      </c>
      <c r="P2989" s="29">
        <v>0</v>
      </c>
      <c r="Q2989" s="29">
        <v>0</v>
      </c>
      <c r="R2989" s="29">
        <v>0</v>
      </c>
      <c r="S2989" s="29">
        <v>35000</v>
      </c>
      <c r="T2989" s="29">
        <v>35000</v>
      </c>
      <c r="U2989" s="29">
        <v>45000</v>
      </c>
    </row>
    <row r="2990" spans="1:21" x14ac:dyDescent="0.2">
      <c r="A2990" s="1">
        <v>504</v>
      </c>
      <c r="B2990" s="1">
        <v>15041630</v>
      </c>
      <c r="C2990" s="1">
        <v>56694</v>
      </c>
      <c r="D2990" s="1">
        <v>560</v>
      </c>
      <c r="F2990" s="25">
        <v>56694</v>
      </c>
      <c r="G2990" s="25" t="s">
        <v>45</v>
      </c>
      <c r="H2990" s="29">
        <v>0</v>
      </c>
      <c r="I2990" s="29">
        <v>0</v>
      </c>
      <c r="J2990" s="29">
        <v>0</v>
      </c>
      <c r="K2990" s="29">
        <v>0</v>
      </c>
      <c r="L2990" s="29">
        <v>0</v>
      </c>
      <c r="M2990" s="29">
        <v>0</v>
      </c>
      <c r="N2990" s="29">
        <v>0</v>
      </c>
      <c r="O2990" s="29">
        <v>0</v>
      </c>
      <c r="P2990" s="29">
        <v>0</v>
      </c>
      <c r="Q2990" s="29">
        <v>0</v>
      </c>
      <c r="R2990" s="29">
        <v>0</v>
      </c>
      <c r="S2990" s="29">
        <v>50000</v>
      </c>
      <c r="T2990" s="29">
        <v>50000</v>
      </c>
      <c r="U2990" s="29">
        <v>57000</v>
      </c>
    </row>
    <row r="2991" spans="1:21" x14ac:dyDescent="0.2">
      <c r="A2991" s="1">
        <v>504</v>
      </c>
      <c r="B2991" s="1">
        <v>15041630</v>
      </c>
      <c r="C2991" s="1">
        <v>56695</v>
      </c>
      <c r="D2991" s="1">
        <v>560</v>
      </c>
      <c r="F2991" s="25">
        <v>56695</v>
      </c>
      <c r="G2991" s="25" t="s">
        <v>74</v>
      </c>
      <c r="H2991" s="29">
        <v>0</v>
      </c>
      <c r="I2991" s="29">
        <v>0</v>
      </c>
      <c r="J2991" s="29">
        <v>0</v>
      </c>
      <c r="K2991" s="29">
        <v>0</v>
      </c>
      <c r="L2991" s="29">
        <v>0</v>
      </c>
      <c r="M2991" s="29">
        <v>0</v>
      </c>
      <c r="N2991" s="29">
        <v>0</v>
      </c>
      <c r="O2991" s="29">
        <v>0</v>
      </c>
      <c r="P2991" s="29">
        <v>0</v>
      </c>
      <c r="Q2991" s="29">
        <v>0</v>
      </c>
      <c r="R2991" s="29">
        <v>0</v>
      </c>
      <c r="S2991" s="29">
        <v>10000</v>
      </c>
      <c r="T2991" s="29">
        <v>10000</v>
      </c>
      <c r="U2991" s="29">
        <v>10000</v>
      </c>
    </row>
    <row r="2992" spans="1:21" ht="15" thickBot="1" x14ac:dyDescent="0.25">
      <c r="A2992" s="1" t="s">
        <v>47</v>
      </c>
    </row>
    <row r="2993" spans="1:21" ht="15" thickTop="1" x14ac:dyDescent="0.2">
      <c r="A2993" s="1" t="s">
        <v>47</v>
      </c>
      <c r="B2993" s="1">
        <v>15041630</v>
      </c>
      <c r="C2993" s="31"/>
      <c r="D2993" s="31"/>
      <c r="E2993" s="31"/>
      <c r="F2993" s="32" t="s">
        <v>629</v>
      </c>
      <c r="G2993" s="32"/>
      <c r="H2993" s="33">
        <f t="shared" ref="H2993:R2993" si="712">SUM(H2981:H2992)</f>
        <v>0</v>
      </c>
      <c r="I2993" s="33">
        <f t="shared" si="712"/>
        <v>0</v>
      </c>
      <c r="J2993" s="33">
        <f t="shared" si="712"/>
        <v>0</v>
      </c>
      <c r="K2993" s="33">
        <f t="shared" si="712"/>
        <v>0</v>
      </c>
      <c r="L2993" s="33">
        <f t="shared" si="712"/>
        <v>0</v>
      </c>
      <c r="M2993" s="33">
        <f t="shared" si="712"/>
        <v>0</v>
      </c>
      <c r="N2993" s="33">
        <f t="shared" si="712"/>
        <v>0</v>
      </c>
      <c r="O2993" s="33">
        <f t="shared" si="712"/>
        <v>0</v>
      </c>
      <c r="P2993" s="33">
        <f t="shared" si="712"/>
        <v>0</v>
      </c>
      <c r="Q2993" s="33">
        <f t="shared" si="712"/>
        <v>0</v>
      </c>
      <c r="R2993" s="33">
        <f t="shared" si="712"/>
        <v>0</v>
      </c>
      <c r="S2993" s="33">
        <f t="shared" ref="S2993" si="713">SUM(S2981:S2992)</f>
        <v>4929452</v>
      </c>
      <c r="T2993" s="33">
        <f>SUM(T2981:T2992)</f>
        <v>4836572</v>
      </c>
      <c r="U2993" s="33">
        <f>SUM(U2981:U2992)</f>
        <v>4985954</v>
      </c>
    </row>
    <row r="2995" spans="1:21" x14ac:dyDescent="0.2">
      <c r="A2995" s="1" t="s">
        <v>622</v>
      </c>
      <c r="F2995" s="28" t="s">
        <v>630</v>
      </c>
    </row>
    <row r="2996" spans="1:21" x14ac:dyDescent="0.2">
      <c r="A2996" s="1">
        <v>504</v>
      </c>
      <c r="B2996" s="1">
        <v>15042100</v>
      </c>
      <c r="C2996" s="1">
        <v>50110</v>
      </c>
      <c r="D2996" s="1">
        <v>500</v>
      </c>
      <c r="F2996" s="25">
        <v>50110</v>
      </c>
      <c r="G2996" s="25" t="s">
        <v>28</v>
      </c>
      <c r="H2996" s="29">
        <v>0</v>
      </c>
      <c r="I2996" s="29">
        <v>0</v>
      </c>
      <c r="J2996" s="29">
        <v>0</v>
      </c>
      <c r="K2996" s="29">
        <v>0</v>
      </c>
      <c r="L2996" s="29">
        <v>0</v>
      </c>
      <c r="M2996" s="29">
        <v>0</v>
      </c>
      <c r="N2996" s="29">
        <v>0</v>
      </c>
      <c r="O2996" s="29">
        <v>0</v>
      </c>
      <c r="P2996" s="29">
        <v>0</v>
      </c>
      <c r="Q2996" s="29">
        <v>0</v>
      </c>
      <c r="R2996" s="29">
        <v>0</v>
      </c>
      <c r="S2996" s="29">
        <v>742206</v>
      </c>
      <c r="T2996" s="29">
        <v>742206</v>
      </c>
      <c r="U2996" s="29">
        <v>761075</v>
      </c>
    </row>
    <row r="2997" spans="1:21" x14ac:dyDescent="0.2">
      <c r="A2997" s="1">
        <v>504</v>
      </c>
      <c r="B2997" s="1">
        <v>15042100</v>
      </c>
      <c r="C2997" s="1">
        <v>50130</v>
      </c>
      <c r="D2997" s="1">
        <v>501</v>
      </c>
      <c r="F2997" s="25">
        <v>50130</v>
      </c>
      <c r="G2997" s="25" t="s">
        <v>30</v>
      </c>
      <c r="H2997" s="29">
        <v>0</v>
      </c>
      <c r="I2997" s="29">
        <v>0</v>
      </c>
      <c r="J2997" s="29">
        <v>0</v>
      </c>
      <c r="K2997" s="29">
        <v>0</v>
      </c>
      <c r="L2997" s="29">
        <v>0</v>
      </c>
      <c r="M2997" s="29">
        <v>0</v>
      </c>
      <c r="N2997" s="29">
        <v>0</v>
      </c>
      <c r="O2997" s="29">
        <v>0</v>
      </c>
      <c r="P2997" s="29">
        <v>0</v>
      </c>
      <c r="Q2997" s="29">
        <v>0</v>
      </c>
      <c r="R2997" s="29">
        <v>0</v>
      </c>
      <c r="S2997" s="29">
        <v>25000</v>
      </c>
      <c r="T2997" s="29">
        <v>25000</v>
      </c>
      <c r="U2997" s="29">
        <v>25000</v>
      </c>
    </row>
    <row r="2998" spans="1:21" x14ac:dyDescent="0.2">
      <c r="A2998" s="1">
        <v>504</v>
      </c>
      <c r="B2998" s="1">
        <v>15042100</v>
      </c>
      <c r="C2998" s="1">
        <v>50132</v>
      </c>
      <c r="D2998" s="1">
        <v>502</v>
      </c>
      <c r="F2998" s="25">
        <v>50132</v>
      </c>
      <c r="G2998" s="25" t="s">
        <v>31</v>
      </c>
      <c r="H2998" s="29">
        <v>0</v>
      </c>
      <c r="I2998" s="29">
        <v>0</v>
      </c>
      <c r="J2998" s="29">
        <v>0</v>
      </c>
      <c r="K2998" s="29">
        <v>0</v>
      </c>
      <c r="L2998" s="29">
        <v>0</v>
      </c>
      <c r="M2998" s="29">
        <v>0</v>
      </c>
      <c r="N2998" s="29">
        <v>0</v>
      </c>
      <c r="O2998" s="29">
        <v>0</v>
      </c>
      <c r="P2998" s="29">
        <v>0</v>
      </c>
      <c r="Q2998" s="29">
        <v>0</v>
      </c>
      <c r="R2998" s="29">
        <v>0</v>
      </c>
      <c r="S2998" s="29">
        <v>0</v>
      </c>
      <c r="T2998" s="29">
        <v>0</v>
      </c>
      <c r="U2998" s="29">
        <v>12000</v>
      </c>
    </row>
    <row r="2999" spans="1:21" x14ac:dyDescent="0.2">
      <c r="A2999" s="1">
        <v>504</v>
      </c>
      <c r="B2999" s="1">
        <v>15042100</v>
      </c>
      <c r="C2999" s="1">
        <v>50170</v>
      </c>
      <c r="D2999" s="1">
        <v>502</v>
      </c>
      <c r="F2999" s="25">
        <v>50170</v>
      </c>
      <c r="G2999" s="25" t="s">
        <v>148</v>
      </c>
      <c r="H2999" s="29">
        <v>0</v>
      </c>
      <c r="I2999" s="29">
        <v>0</v>
      </c>
      <c r="J2999" s="29">
        <v>0</v>
      </c>
      <c r="K2999" s="29">
        <v>0</v>
      </c>
      <c r="L2999" s="29">
        <v>0</v>
      </c>
      <c r="M2999" s="29">
        <v>0</v>
      </c>
      <c r="N2999" s="29">
        <v>0</v>
      </c>
      <c r="O2999" s="29">
        <v>0</v>
      </c>
      <c r="P2999" s="29">
        <v>0</v>
      </c>
      <c r="Q2999" s="29">
        <v>0</v>
      </c>
      <c r="R2999" s="29">
        <v>0</v>
      </c>
      <c r="S2999" s="29">
        <v>1000</v>
      </c>
      <c r="T2999" s="29">
        <v>1000</v>
      </c>
      <c r="U2999" s="29">
        <v>1000</v>
      </c>
    </row>
    <row r="3000" spans="1:21" x14ac:dyDescent="0.2">
      <c r="A3000" s="1">
        <v>504</v>
      </c>
      <c r="B3000" s="1">
        <v>15042100</v>
      </c>
      <c r="C3000" s="1">
        <v>51813</v>
      </c>
      <c r="D3000" s="1">
        <v>580</v>
      </c>
      <c r="F3000" s="25">
        <v>51813</v>
      </c>
      <c r="G3000" s="25" t="s">
        <v>611</v>
      </c>
      <c r="H3000" s="29">
        <v>0</v>
      </c>
      <c r="I3000" s="29">
        <v>0</v>
      </c>
      <c r="J3000" s="29">
        <v>0</v>
      </c>
      <c r="K3000" s="29">
        <v>0</v>
      </c>
      <c r="L3000" s="29">
        <v>0</v>
      </c>
      <c r="M3000" s="29">
        <v>0</v>
      </c>
      <c r="N3000" s="29">
        <v>0</v>
      </c>
      <c r="O3000" s="29">
        <v>0</v>
      </c>
      <c r="P3000" s="29">
        <v>0</v>
      </c>
      <c r="Q3000" s="29">
        <v>0</v>
      </c>
      <c r="R3000" s="29">
        <v>0</v>
      </c>
      <c r="S3000" s="29">
        <v>0</v>
      </c>
      <c r="T3000" s="29">
        <v>0</v>
      </c>
      <c r="U3000" s="29">
        <v>0</v>
      </c>
    </row>
    <row r="3001" spans="1:21" x14ac:dyDescent="0.2">
      <c r="A3001" s="1">
        <v>504</v>
      </c>
      <c r="B3001" s="1">
        <v>15042100</v>
      </c>
      <c r="C3001" s="1">
        <v>55538</v>
      </c>
      <c r="D3001" s="1">
        <v>502</v>
      </c>
      <c r="F3001" s="25">
        <v>55538</v>
      </c>
      <c r="G3001" s="25" t="s">
        <v>631</v>
      </c>
      <c r="H3001" s="29">
        <v>0</v>
      </c>
      <c r="I3001" s="29">
        <v>0</v>
      </c>
      <c r="J3001" s="29">
        <v>0</v>
      </c>
      <c r="K3001" s="29">
        <v>0</v>
      </c>
      <c r="L3001" s="29">
        <v>0</v>
      </c>
      <c r="M3001" s="29">
        <v>0</v>
      </c>
      <c r="N3001" s="29">
        <v>0</v>
      </c>
      <c r="O3001" s="29">
        <v>0</v>
      </c>
      <c r="P3001" s="29">
        <v>0</v>
      </c>
      <c r="Q3001" s="29">
        <v>0</v>
      </c>
      <c r="R3001" s="29">
        <v>0</v>
      </c>
      <c r="S3001" s="29">
        <v>0</v>
      </c>
      <c r="T3001" s="29">
        <v>0</v>
      </c>
      <c r="U3001" s="29">
        <v>0</v>
      </c>
    </row>
    <row r="3002" spans="1:21" x14ac:dyDescent="0.2">
      <c r="A3002" s="1">
        <v>504</v>
      </c>
      <c r="B3002" s="1">
        <v>15042100</v>
      </c>
      <c r="C3002" s="1">
        <v>55560</v>
      </c>
      <c r="D3002" s="1">
        <v>550</v>
      </c>
      <c r="F3002" s="25">
        <v>55560</v>
      </c>
      <c r="G3002" s="25" t="s">
        <v>632</v>
      </c>
      <c r="H3002" s="29">
        <v>0</v>
      </c>
      <c r="I3002" s="29">
        <v>0</v>
      </c>
      <c r="J3002" s="29">
        <v>0</v>
      </c>
      <c r="K3002" s="29">
        <v>0</v>
      </c>
      <c r="L3002" s="29">
        <v>0</v>
      </c>
      <c r="M3002" s="29">
        <v>0</v>
      </c>
      <c r="N3002" s="29">
        <v>0</v>
      </c>
      <c r="O3002" s="29">
        <v>0</v>
      </c>
      <c r="P3002" s="29">
        <v>0</v>
      </c>
      <c r="Q3002" s="29">
        <v>0</v>
      </c>
      <c r="R3002" s="29">
        <v>0</v>
      </c>
      <c r="S3002" s="29">
        <v>575000</v>
      </c>
      <c r="T3002" s="29">
        <v>575000</v>
      </c>
      <c r="U3002" s="29">
        <v>640000</v>
      </c>
    </row>
    <row r="3003" spans="1:21" x14ac:dyDescent="0.2">
      <c r="A3003" s="1">
        <v>504</v>
      </c>
      <c r="B3003" s="1">
        <v>15042100</v>
      </c>
      <c r="C3003" s="1">
        <v>56694</v>
      </c>
      <c r="D3003" s="1">
        <v>560</v>
      </c>
      <c r="F3003" s="25">
        <v>56694</v>
      </c>
      <c r="G3003" s="25" t="s">
        <v>45</v>
      </c>
      <c r="H3003" s="29">
        <v>0</v>
      </c>
      <c r="I3003" s="29">
        <v>0</v>
      </c>
      <c r="J3003" s="29">
        <v>0</v>
      </c>
      <c r="K3003" s="29">
        <v>0</v>
      </c>
      <c r="L3003" s="29">
        <v>0</v>
      </c>
      <c r="M3003" s="29">
        <v>0</v>
      </c>
      <c r="N3003" s="29">
        <v>0</v>
      </c>
      <c r="O3003" s="29">
        <v>0</v>
      </c>
      <c r="P3003" s="29">
        <v>0</v>
      </c>
      <c r="Q3003" s="29">
        <v>0</v>
      </c>
      <c r="R3003" s="29">
        <v>0</v>
      </c>
      <c r="S3003" s="29">
        <v>140000</v>
      </c>
      <c r="T3003" s="29">
        <v>140000</v>
      </c>
      <c r="U3003" s="29">
        <v>160000</v>
      </c>
    </row>
    <row r="3004" spans="1:21" ht="15" thickBot="1" x14ac:dyDescent="0.25">
      <c r="A3004" s="1" t="s">
        <v>47</v>
      </c>
    </row>
    <row r="3005" spans="1:21" ht="15" thickTop="1" x14ac:dyDescent="0.2">
      <c r="A3005" s="1" t="s">
        <v>47</v>
      </c>
      <c r="B3005" s="1">
        <v>15042100</v>
      </c>
      <c r="C3005" s="31"/>
      <c r="D3005" s="31"/>
      <c r="E3005" s="31"/>
      <c r="F3005" s="32" t="s">
        <v>633</v>
      </c>
      <c r="G3005" s="32"/>
      <c r="H3005" s="33">
        <f t="shared" ref="H3005:R3005" si="714">SUM(H2996:H3004)</f>
        <v>0</v>
      </c>
      <c r="I3005" s="33">
        <f t="shared" si="714"/>
        <v>0</v>
      </c>
      <c r="J3005" s="33">
        <f t="shared" si="714"/>
        <v>0</v>
      </c>
      <c r="K3005" s="33">
        <f t="shared" si="714"/>
        <v>0</v>
      </c>
      <c r="L3005" s="33">
        <f t="shared" si="714"/>
        <v>0</v>
      </c>
      <c r="M3005" s="33">
        <f t="shared" si="714"/>
        <v>0</v>
      </c>
      <c r="N3005" s="33">
        <f t="shared" si="714"/>
        <v>0</v>
      </c>
      <c r="O3005" s="33">
        <f t="shared" si="714"/>
        <v>0</v>
      </c>
      <c r="P3005" s="33">
        <f t="shared" si="714"/>
        <v>0</v>
      </c>
      <c r="Q3005" s="33">
        <f t="shared" si="714"/>
        <v>0</v>
      </c>
      <c r="R3005" s="33">
        <f t="shared" si="714"/>
        <v>0</v>
      </c>
      <c r="S3005" s="33">
        <f t="shared" ref="S3005" si="715">SUM(S2996:S3004)</f>
        <v>1483206</v>
      </c>
      <c r="T3005" s="33">
        <f t="shared" ref="T3005" si="716">SUM(T2996:T3004)</f>
        <v>1483206</v>
      </c>
      <c r="U3005" s="33">
        <f t="shared" ref="U3005" si="717">SUM(U2996:U3004)</f>
        <v>1599075</v>
      </c>
    </row>
    <row r="3007" spans="1:21" x14ac:dyDescent="0.2">
      <c r="E3007" s="27" t="s">
        <v>623</v>
      </c>
    </row>
    <row r="3008" spans="1:21" x14ac:dyDescent="0.2">
      <c r="A3008" s="1" t="s">
        <v>47</v>
      </c>
      <c r="F3008" s="28" t="s">
        <v>634</v>
      </c>
    </row>
    <row r="3009" spans="1:21" x14ac:dyDescent="0.2">
      <c r="A3009" s="1">
        <v>504</v>
      </c>
      <c r="B3009" s="1">
        <v>15041250</v>
      </c>
      <c r="C3009" s="1">
        <v>50110</v>
      </c>
      <c r="D3009" s="1">
        <v>500</v>
      </c>
      <c r="F3009" s="25">
        <v>50110</v>
      </c>
      <c r="G3009" s="25" t="s">
        <v>28</v>
      </c>
      <c r="H3009" s="29">
        <v>0</v>
      </c>
      <c r="I3009" s="29">
        <v>0</v>
      </c>
      <c r="J3009" s="29">
        <v>0</v>
      </c>
      <c r="K3009" s="29">
        <v>0</v>
      </c>
      <c r="L3009" s="29">
        <v>0</v>
      </c>
      <c r="M3009" s="29">
        <v>0</v>
      </c>
      <c r="N3009" s="29">
        <v>0</v>
      </c>
      <c r="O3009" s="29">
        <v>0</v>
      </c>
      <c r="P3009" s="29">
        <v>0</v>
      </c>
      <c r="Q3009" s="29">
        <v>0</v>
      </c>
      <c r="R3009" s="29">
        <v>0</v>
      </c>
      <c r="S3009" s="29">
        <v>317000</v>
      </c>
      <c r="T3009" s="29">
        <v>317000</v>
      </c>
      <c r="U3009" s="29">
        <v>348700</v>
      </c>
    </row>
    <row r="3010" spans="1:21" x14ac:dyDescent="0.2">
      <c r="A3010" s="1">
        <v>504</v>
      </c>
      <c r="B3010" s="1">
        <v>15041250</v>
      </c>
      <c r="C3010" s="1">
        <v>50130</v>
      </c>
      <c r="D3010" s="1">
        <v>501</v>
      </c>
      <c r="F3010" s="25">
        <v>50130</v>
      </c>
      <c r="G3010" s="25" t="s">
        <v>30</v>
      </c>
      <c r="U3010" s="29">
        <v>10000</v>
      </c>
    </row>
    <row r="3011" spans="1:21" x14ac:dyDescent="0.2">
      <c r="A3011" s="1">
        <v>504</v>
      </c>
      <c r="B3011" s="1">
        <v>15041250</v>
      </c>
      <c r="C3011" s="1">
        <v>51809</v>
      </c>
      <c r="D3011" s="1">
        <v>580</v>
      </c>
      <c r="F3011" s="25">
        <v>51809</v>
      </c>
      <c r="G3011" s="25" t="s">
        <v>264</v>
      </c>
      <c r="H3011" s="29">
        <v>0</v>
      </c>
      <c r="I3011" s="29">
        <v>0</v>
      </c>
      <c r="J3011" s="29">
        <v>0</v>
      </c>
      <c r="K3011" s="29">
        <v>0</v>
      </c>
      <c r="L3011" s="29">
        <v>0</v>
      </c>
      <c r="M3011" s="29">
        <v>0</v>
      </c>
      <c r="N3011" s="29">
        <v>0</v>
      </c>
      <c r="O3011" s="29">
        <v>0</v>
      </c>
      <c r="P3011" s="29">
        <v>0</v>
      </c>
      <c r="Q3011" s="29">
        <v>0</v>
      </c>
      <c r="R3011" s="29">
        <v>0</v>
      </c>
      <c r="S3011" s="29">
        <v>0</v>
      </c>
      <c r="T3011" s="29">
        <v>0</v>
      </c>
      <c r="U3011" s="29">
        <v>0</v>
      </c>
    </row>
    <row r="3012" spans="1:21" ht="15" thickBot="1" x14ac:dyDescent="0.25">
      <c r="A3012" s="1" t="s">
        <v>47</v>
      </c>
    </row>
    <row r="3013" spans="1:21" ht="15" thickTop="1" x14ac:dyDescent="0.2">
      <c r="A3013" s="1" t="s">
        <v>47</v>
      </c>
      <c r="B3013" s="1">
        <v>15041250</v>
      </c>
      <c r="C3013" s="31"/>
      <c r="D3013" s="31"/>
      <c r="E3013" s="31"/>
      <c r="F3013" s="32" t="s">
        <v>635</v>
      </c>
      <c r="G3013" s="32"/>
      <c r="H3013" s="33">
        <f t="shared" ref="H3013:R3013" si="718">SUM(H3009:H3012)</f>
        <v>0</v>
      </c>
      <c r="I3013" s="33">
        <f t="shared" si="718"/>
        <v>0</v>
      </c>
      <c r="J3013" s="33">
        <f t="shared" si="718"/>
        <v>0</v>
      </c>
      <c r="K3013" s="33">
        <f t="shared" si="718"/>
        <v>0</v>
      </c>
      <c r="L3013" s="33">
        <f t="shared" si="718"/>
        <v>0</v>
      </c>
      <c r="M3013" s="33">
        <f t="shared" si="718"/>
        <v>0</v>
      </c>
      <c r="N3013" s="33">
        <f t="shared" si="718"/>
        <v>0</v>
      </c>
      <c r="O3013" s="33">
        <f t="shared" si="718"/>
        <v>0</v>
      </c>
      <c r="P3013" s="33">
        <f t="shared" si="718"/>
        <v>0</v>
      </c>
      <c r="Q3013" s="33">
        <f t="shared" si="718"/>
        <v>0</v>
      </c>
      <c r="R3013" s="33">
        <f t="shared" si="718"/>
        <v>0</v>
      </c>
      <c r="S3013" s="33">
        <f t="shared" ref="S3013" si="719">SUM(S3009:S3012)</f>
        <v>317000</v>
      </c>
      <c r="T3013" s="33">
        <f t="shared" ref="T3013" si="720">SUM(T3009:T3012)</f>
        <v>317000</v>
      </c>
      <c r="U3013" s="33">
        <f t="shared" ref="U3013" si="721">SUM(U3009:U3012)</f>
        <v>358700</v>
      </c>
    </row>
    <row r="3015" spans="1:21" x14ac:dyDescent="0.2">
      <c r="A3015" s="1" t="s">
        <v>47</v>
      </c>
      <c r="F3015" s="28" t="s">
        <v>636</v>
      </c>
    </row>
    <row r="3016" spans="1:21" x14ac:dyDescent="0.2">
      <c r="A3016" s="1">
        <v>504</v>
      </c>
      <c r="B3016" s="1">
        <v>15042330</v>
      </c>
      <c r="C3016" s="1">
        <v>50110</v>
      </c>
      <c r="D3016" s="1">
        <v>500</v>
      </c>
      <c r="F3016" s="25">
        <v>50110</v>
      </c>
      <c r="G3016" s="25" t="s">
        <v>28</v>
      </c>
      <c r="H3016" s="29">
        <v>0</v>
      </c>
      <c r="I3016" s="29">
        <v>0</v>
      </c>
      <c r="J3016" s="29">
        <v>0</v>
      </c>
      <c r="K3016" s="29">
        <v>0</v>
      </c>
      <c r="L3016" s="29">
        <v>0</v>
      </c>
      <c r="M3016" s="29">
        <v>0</v>
      </c>
      <c r="N3016" s="29">
        <v>0</v>
      </c>
      <c r="O3016" s="29">
        <v>0</v>
      </c>
      <c r="P3016" s="29">
        <v>0</v>
      </c>
      <c r="Q3016" s="29">
        <v>0</v>
      </c>
      <c r="R3016" s="29">
        <v>0</v>
      </c>
      <c r="S3016" s="29">
        <v>491085</v>
      </c>
      <c r="T3016" s="29">
        <v>491084</v>
      </c>
      <c r="U3016" s="29">
        <v>491084</v>
      </c>
    </row>
    <row r="3017" spans="1:21" x14ac:dyDescent="0.2">
      <c r="A3017" s="1">
        <v>504</v>
      </c>
      <c r="B3017" s="1">
        <v>15042330</v>
      </c>
      <c r="C3017" s="1">
        <v>50130</v>
      </c>
      <c r="D3017" s="1">
        <v>501</v>
      </c>
      <c r="F3017" s="25">
        <v>50130</v>
      </c>
      <c r="G3017" s="25" t="s">
        <v>30</v>
      </c>
      <c r="H3017" s="29">
        <v>0</v>
      </c>
      <c r="I3017" s="29">
        <v>0</v>
      </c>
      <c r="J3017" s="29">
        <v>0</v>
      </c>
      <c r="K3017" s="29">
        <v>0</v>
      </c>
      <c r="L3017" s="29">
        <v>0</v>
      </c>
      <c r="M3017" s="29">
        <v>0</v>
      </c>
      <c r="N3017" s="29">
        <v>0</v>
      </c>
      <c r="O3017" s="29">
        <v>0</v>
      </c>
      <c r="P3017" s="29">
        <v>0</v>
      </c>
      <c r="Q3017" s="29">
        <v>0</v>
      </c>
      <c r="R3017" s="29">
        <v>0</v>
      </c>
      <c r="S3017" s="29">
        <v>15000</v>
      </c>
      <c r="T3017" s="29">
        <v>15000</v>
      </c>
      <c r="U3017" s="29">
        <v>75000</v>
      </c>
    </row>
    <row r="3018" spans="1:21" x14ac:dyDescent="0.2">
      <c r="A3018" s="1">
        <v>504</v>
      </c>
      <c r="B3018" s="1">
        <v>15042330</v>
      </c>
      <c r="C3018" s="1">
        <v>50132</v>
      </c>
      <c r="D3018" s="1">
        <v>502</v>
      </c>
      <c r="F3018" s="25">
        <v>50132</v>
      </c>
      <c r="G3018" s="25" t="s">
        <v>31</v>
      </c>
    </row>
    <row r="3019" spans="1:21" x14ac:dyDescent="0.2">
      <c r="A3019" s="1">
        <v>504</v>
      </c>
      <c r="B3019" s="1">
        <v>15042330</v>
      </c>
      <c r="C3019" s="1">
        <v>50170</v>
      </c>
      <c r="D3019" s="1">
        <v>502</v>
      </c>
      <c r="F3019" s="25">
        <v>50170</v>
      </c>
      <c r="G3019" s="25" t="s">
        <v>148</v>
      </c>
    </row>
    <row r="3020" spans="1:21" x14ac:dyDescent="0.2">
      <c r="A3020" s="1">
        <v>504</v>
      </c>
      <c r="B3020" s="1">
        <v>15042330</v>
      </c>
      <c r="C3020" s="1">
        <v>56694</v>
      </c>
      <c r="D3020" s="1">
        <v>560</v>
      </c>
      <c r="F3020" s="25">
        <v>56694</v>
      </c>
      <c r="G3020" s="25" t="s">
        <v>45</v>
      </c>
      <c r="H3020" s="29">
        <v>0</v>
      </c>
      <c r="I3020" s="29">
        <v>0</v>
      </c>
      <c r="J3020" s="29">
        <v>0</v>
      </c>
      <c r="K3020" s="29">
        <v>0</v>
      </c>
      <c r="L3020" s="29">
        <v>0</v>
      </c>
      <c r="M3020" s="29">
        <v>0</v>
      </c>
      <c r="N3020" s="29">
        <v>0</v>
      </c>
      <c r="O3020" s="29">
        <v>0</v>
      </c>
      <c r="P3020" s="29">
        <v>0</v>
      </c>
      <c r="Q3020" s="29">
        <v>0</v>
      </c>
      <c r="R3020" s="29">
        <v>0</v>
      </c>
      <c r="S3020" s="29">
        <v>0</v>
      </c>
      <c r="T3020" s="29">
        <v>0</v>
      </c>
      <c r="U3020" s="29">
        <v>0</v>
      </c>
    </row>
    <row r="3021" spans="1:21" x14ac:dyDescent="0.2">
      <c r="A3021" s="1">
        <v>504</v>
      </c>
      <c r="B3021" s="1">
        <v>15042330</v>
      </c>
      <c r="C3021" s="1">
        <v>58852</v>
      </c>
      <c r="D3021" s="1">
        <v>580</v>
      </c>
      <c r="F3021" s="25">
        <v>58852</v>
      </c>
      <c r="G3021" s="25" t="s">
        <v>597</v>
      </c>
      <c r="H3021" s="29">
        <v>0</v>
      </c>
      <c r="I3021" s="29">
        <v>0</v>
      </c>
      <c r="J3021" s="29">
        <v>0</v>
      </c>
      <c r="K3021" s="29">
        <v>0</v>
      </c>
      <c r="L3021" s="29">
        <v>0</v>
      </c>
      <c r="M3021" s="29">
        <v>0</v>
      </c>
      <c r="N3021" s="29">
        <v>0</v>
      </c>
      <c r="O3021" s="29">
        <v>0</v>
      </c>
      <c r="P3021" s="29">
        <v>0</v>
      </c>
      <c r="Q3021" s="29">
        <v>0</v>
      </c>
      <c r="R3021" s="29">
        <v>0</v>
      </c>
      <c r="S3021" s="29">
        <v>0</v>
      </c>
      <c r="T3021" s="29">
        <v>0</v>
      </c>
      <c r="U3021" s="29">
        <v>0</v>
      </c>
    </row>
    <row r="3022" spans="1:21" ht="15" thickBot="1" x14ac:dyDescent="0.25">
      <c r="A3022" s="1" t="s">
        <v>47</v>
      </c>
    </row>
    <row r="3023" spans="1:21" ht="15" thickTop="1" x14ac:dyDescent="0.2">
      <c r="A3023" s="1" t="s">
        <v>47</v>
      </c>
      <c r="B3023" s="1">
        <v>15042330</v>
      </c>
      <c r="C3023" s="31"/>
      <c r="D3023" s="31"/>
      <c r="E3023" s="31"/>
      <c r="F3023" s="32" t="s">
        <v>637</v>
      </c>
      <c r="G3023" s="32"/>
      <c r="H3023" s="33">
        <f t="shared" ref="H3023:R3023" si="722">SUM(H3016:H3022)</f>
        <v>0</v>
      </c>
      <c r="I3023" s="33">
        <f t="shared" si="722"/>
        <v>0</v>
      </c>
      <c r="J3023" s="33">
        <f t="shared" si="722"/>
        <v>0</v>
      </c>
      <c r="K3023" s="33">
        <f t="shared" si="722"/>
        <v>0</v>
      </c>
      <c r="L3023" s="33">
        <f t="shared" si="722"/>
        <v>0</v>
      </c>
      <c r="M3023" s="33">
        <f t="shared" si="722"/>
        <v>0</v>
      </c>
      <c r="N3023" s="33">
        <f t="shared" si="722"/>
        <v>0</v>
      </c>
      <c r="O3023" s="33">
        <f t="shared" si="722"/>
        <v>0</v>
      </c>
      <c r="P3023" s="33">
        <f t="shared" si="722"/>
        <v>0</v>
      </c>
      <c r="Q3023" s="33">
        <f t="shared" si="722"/>
        <v>0</v>
      </c>
      <c r="R3023" s="33">
        <f t="shared" si="722"/>
        <v>0</v>
      </c>
      <c r="S3023" s="33">
        <f t="shared" ref="S3023" si="723">SUM(S3016:S3022)</f>
        <v>506085</v>
      </c>
      <c r="T3023" s="33">
        <f t="shared" ref="T3023" si="724">SUM(T3016:T3022)</f>
        <v>506084</v>
      </c>
      <c r="U3023" s="33">
        <f t="shared" ref="U3023" si="725">SUM(U3016:U3022)</f>
        <v>566084</v>
      </c>
    </row>
    <row r="3024" spans="1:21" x14ac:dyDescent="0.2">
      <c r="A3024" s="1" t="s">
        <v>47</v>
      </c>
    </row>
    <row r="3025" spans="1:21" x14ac:dyDescent="0.2">
      <c r="A3025" s="1" t="s">
        <v>47</v>
      </c>
      <c r="F3025" s="28" t="s">
        <v>589</v>
      </c>
    </row>
    <row r="3026" spans="1:21" x14ac:dyDescent="0.2">
      <c r="A3026" s="1">
        <v>504</v>
      </c>
      <c r="B3026" s="1">
        <v>15048070</v>
      </c>
      <c r="C3026" s="1">
        <v>50110</v>
      </c>
      <c r="D3026" s="1">
        <v>500</v>
      </c>
      <c r="F3026" s="25">
        <v>50110</v>
      </c>
      <c r="G3026" s="25" t="s">
        <v>28</v>
      </c>
      <c r="H3026" s="29">
        <v>0</v>
      </c>
      <c r="I3026" s="29">
        <v>0</v>
      </c>
      <c r="J3026" s="29">
        <v>0</v>
      </c>
      <c r="K3026" s="29">
        <v>0</v>
      </c>
      <c r="L3026" s="29">
        <v>0</v>
      </c>
      <c r="M3026" s="29">
        <v>0</v>
      </c>
      <c r="N3026" s="29">
        <v>0</v>
      </c>
      <c r="O3026" s="29">
        <v>0</v>
      </c>
      <c r="P3026" s="29">
        <v>0</v>
      </c>
      <c r="Q3026" s="29">
        <v>0</v>
      </c>
      <c r="R3026" s="29">
        <v>0</v>
      </c>
      <c r="S3026" s="29">
        <v>549508</v>
      </c>
      <c r="T3026" s="29">
        <v>549508</v>
      </c>
      <c r="U3026" s="29">
        <v>549508</v>
      </c>
    </row>
    <row r="3027" spans="1:21" x14ac:dyDescent="0.2">
      <c r="A3027" s="1">
        <v>504</v>
      </c>
      <c r="B3027" s="1">
        <v>15048070</v>
      </c>
      <c r="C3027" s="1">
        <v>50130</v>
      </c>
      <c r="D3027" s="1">
        <v>501</v>
      </c>
      <c r="F3027" s="25">
        <v>50130</v>
      </c>
      <c r="G3027" s="25" t="s">
        <v>30</v>
      </c>
      <c r="H3027" s="29">
        <v>0</v>
      </c>
      <c r="I3027" s="29">
        <v>0</v>
      </c>
      <c r="J3027" s="29">
        <v>0</v>
      </c>
      <c r="K3027" s="29">
        <v>0</v>
      </c>
      <c r="L3027" s="29">
        <v>0</v>
      </c>
      <c r="M3027" s="29">
        <v>0</v>
      </c>
      <c r="N3027" s="29">
        <v>0</v>
      </c>
      <c r="O3027" s="29">
        <v>0</v>
      </c>
      <c r="P3027" s="29">
        <v>0</v>
      </c>
      <c r="Q3027" s="29">
        <v>0</v>
      </c>
      <c r="R3027" s="29">
        <v>0</v>
      </c>
      <c r="S3027" s="29">
        <v>90000</v>
      </c>
      <c r="T3027" s="29">
        <v>90000</v>
      </c>
      <c r="U3027" s="29">
        <v>90000</v>
      </c>
    </row>
    <row r="3028" spans="1:21" x14ac:dyDescent="0.2">
      <c r="A3028" s="1">
        <v>504</v>
      </c>
      <c r="B3028" s="1">
        <v>15048070</v>
      </c>
      <c r="C3028" s="1">
        <v>50132</v>
      </c>
      <c r="D3028" s="1">
        <v>502</v>
      </c>
      <c r="F3028" s="25">
        <v>50132</v>
      </c>
      <c r="G3028" s="25" t="s">
        <v>31</v>
      </c>
      <c r="H3028" s="29">
        <v>0</v>
      </c>
      <c r="I3028" s="29">
        <v>0</v>
      </c>
      <c r="J3028" s="29">
        <v>0</v>
      </c>
      <c r="K3028" s="29">
        <v>0</v>
      </c>
      <c r="L3028" s="29">
        <v>0</v>
      </c>
      <c r="M3028" s="29">
        <v>0</v>
      </c>
      <c r="N3028" s="29">
        <v>0</v>
      </c>
      <c r="O3028" s="29">
        <v>0</v>
      </c>
      <c r="P3028" s="29">
        <v>0</v>
      </c>
      <c r="Q3028" s="29">
        <v>0</v>
      </c>
      <c r="R3028" s="29">
        <v>0</v>
      </c>
      <c r="S3028" s="29">
        <v>4000</v>
      </c>
      <c r="T3028" s="29">
        <v>4000</v>
      </c>
      <c r="U3028" s="29">
        <v>4000</v>
      </c>
    </row>
    <row r="3029" spans="1:21" x14ac:dyDescent="0.2">
      <c r="A3029" s="1">
        <v>504</v>
      </c>
      <c r="B3029" s="1">
        <v>15048070</v>
      </c>
      <c r="C3029" s="1">
        <v>50170</v>
      </c>
      <c r="D3029" s="1">
        <v>502</v>
      </c>
      <c r="F3029" s="25">
        <v>50170</v>
      </c>
      <c r="G3029" s="25" t="s">
        <v>148</v>
      </c>
      <c r="H3029" s="29">
        <v>0</v>
      </c>
      <c r="I3029" s="29">
        <v>0</v>
      </c>
      <c r="J3029" s="29">
        <v>0</v>
      </c>
      <c r="K3029" s="29">
        <v>0</v>
      </c>
      <c r="L3029" s="29">
        <v>0</v>
      </c>
      <c r="M3029" s="29">
        <v>0</v>
      </c>
      <c r="N3029" s="29">
        <v>0</v>
      </c>
      <c r="O3029" s="29">
        <v>0</v>
      </c>
      <c r="P3029" s="29">
        <v>0</v>
      </c>
      <c r="Q3029" s="29">
        <v>0</v>
      </c>
      <c r="R3029" s="29">
        <v>0</v>
      </c>
      <c r="S3029" s="29">
        <v>2000</v>
      </c>
      <c r="T3029" s="29">
        <v>2000</v>
      </c>
      <c r="U3029" s="29">
        <v>2000</v>
      </c>
    </row>
    <row r="3030" spans="1:21" x14ac:dyDescent="0.2">
      <c r="A3030" s="1">
        <v>504</v>
      </c>
      <c r="B3030" s="1">
        <v>15048070</v>
      </c>
      <c r="C3030" s="1">
        <v>56694</v>
      </c>
      <c r="D3030" s="1">
        <v>560</v>
      </c>
      <c r="F3030" s="25">
        <v>56694</v>
      </c>
      <c r="G3030" s="25" t="s">
        <v>45</v>
      </c>
      <c r="H3030" s="29">
        <v>0</v>
      </c>
      <c r="I3030" s="29">
        <v>0</v>
      </c>
      <c r="J3030" s="29">
        <v>0</v>
      </c>
      <c r="K3030" s="29">
        <v>0</v>
      </c>
      <c r="L3030" s="29">
        <v>0</v>
      </c>
      <c r="M3030" s="29">
        <v>0</v>
      </c>
      <c r="N3030" s="29">
        <v>0</v>
      </c>
      <c r="O3030" s="29">
        <v>0</v>
      </c>
      <c r="P3030" s="29">
        <v>0</v>
      </c>
      <c r="Q3030" s="29">
        <v>0</v>
      </c>
      <c r="R3030" s="29">
        <v>0</v>
      </c>
      <c r="S3030" s="29">
        <v>30000</v>
      </c>
      <c r="T3030" s="29">
        <v>30000</v>
      </c>
      <c r="U3030" s="29">
        <v>30000</v>
      </c>
    </row>
    <row r="3031" spans="1:21" ht="15" thickBot="1" x14ac:dyDescent="0.25">
      <c r="A3031" s="1" t="s">
        <v>47</v>
      </c>
    </row>
    <row r="3032" spans="1:21" ht="15" thickTop="1" x14ac:dyDescent="0.2">
      <c r="A3032" s="1" t="s">
        <v>47</v>
      </c>
      <c r="B3032" s="1">
        <v>15048070</v>
      </c>
      <c r="C3032" s="31"/>
      <c r="D3032" s="31"/>
      <c r="E3032" s="31"/>
      <c r="F3032" s="32" t="s">
        <v>638</v>
      </c>
      <c r="G3032" s="32"/>
      <c r="H3032" s="33">
        <f t="shared" ref="H3032:R3032" si="726">SUM(H3026:H3031)</f>
        <v>0</v>
      </c>
      <c r="I3032" s="33">
        <f t="shared" si="726"/>
        <v>0</v>
      </c>
      <c r="J3032" s="33">
        <f t="shared" si="726"/>
        <v>0</v>
      </c>
      <c r="K3032" s="33">
        <f t="shared" si="726"/>
        <v>0</v>
      </c>
      <c r="L3032" s="33">
        <f t="shared" si="726"/>
        <v>0</v>
      </c>
      <c r="M3032" s="33">
        <f t="shared" si="726"/>
        <v>0</v>
      </c>
      <c r="N3032" s="33">
        <f t="shared" si="726"/>
        <v>0</v>
      </c>
      <c r="O3032" s="33">
        <f t="shared" si="726"/>
        <v>0</v>
      </c>
      <c r="P3032" s="33">
        <f t="shared" si="726"/>
        <v>0</v>
      </c>
      <c r="Q3032" s="33">
        <f t="shared" si="726"/>
        <v>0</v>
      </c>
      <c r="R3032" s="33">
        <f t="shared" si="726"/>
        <v>0</v>
      </c>
      <c r="S3032" s="33">
        <f t="shared" ref="S3032" si="727">SUM(S3026:S3031)</f>
        <v>675508</v>
      </c>
      <c r="T3032" s="33">
        <f t="shared" ref="T3032" si="728">SUM(T3026:T3031)</f>
        <v>675508</v>
      </c>
      <c r="U3032" s="33">
        <f t="shared" ref="U3032" si="729">SUM(U3026:U3031)</f>
        <v>675508</v>
      </c>
    </row>
    <row r="3034" spans="1:21" x14ac:dyDescent="0.2">
      <c r="A3034" s="1" t="s">
        <v>47</v>
      </c>
      <c r="F3034" s="28" t="s">
        <v>596</v>
      </c>
    </row>
    <row r="3035" spans="1:21" x14ac:dyDescent="0.2">
      <c r="A3035" s="1">
        <v>504</v>
      </c>
      <c r="B3035" s="1">
        <v>15048100</v>
      </c>
      <c r="C3035" s="1">
        <v>50110</v>
      </c>
      <c r="D3035" s="1">
        <v>500</v>
      </c>
      <c r="F3035" s="25">
        <v>50110</v>
      </c>
      <c r="G3035" s="25" t="s">
        <v>28</v>
      </c>
      <c r="H3035" s="29">
        <v>0</v>
      </c>
      <c r="I3035" s="29">
        <v>0</v>
      </c>
      <c r="J3035" s="29">
        <v>0</v>
      </c>
      <c r="K3035" s="29">
        <v>0</v>
      </c>
      <c r="L3035" s="29">
        <v>0</v>
      </c>
      <c r="M3035" s="29">
        <v>0</v>
      </c>
      <c r="N3035" s="29">
        <v>0</v>
      </c>
      <c r="O3035" s="29">
        <v>0</v>
      </c>
      <c r="P3035" s="29">
        <v>0</v>
      </c>
      <c r="Q3035" s="29">
        <v>0</v>
      </c>
      <c r="R3035" s="29">
        <v>0</v>
      </c>
      <c r="S3035" s="29">
        <v>2419587</v>
      </c>
      <c r="T3035" s="29">
        <v>2419587</v>
      </c>
      <c r="U3035" s="29">
        <v>2429715</v>
      </c>
    </row>
    <row r="3036" spans="1:21" x14ac:dyDescent="0.2">
      <c r="A3036" s="1">
        <v>504</v>
      </c>
      <c r="B3036" s="1">
        <v>15048100</v>
      </c>
      <c r="C3036" s="1">
        <v>50130</v>
      </c>
      <c r="D3036" s="1">
        <v>501</v>
      </c>
      <c r="F3036" s="25">
        <v>50130</v>
      </c>
      <c r="G3036" s="25" t="s">
        <v>30</v>
      </c>
      <c r="H3036" s="29">
        <v>0</v>
      </c>
      <c r="I3036" s="29">
        <v>0</v>
      </c>
      <c r="J3036" s="29">
        <v>0</v>
      </c>
      <c r="K3036" s="29">
        <v>0</v>
      </c>
      <c r="L3036" s="29">
        <v>0</v>
      </c>
      <c r="M3036" s="29">
        <v>0</v>
      </c>
      <c r="N3036" s="29">
        <v>0</v>
      </c>
      <c r="O3036" s="29">
        <v>0</v>
      </c>
      <c r="P3036" s="29">
        <v>0</v>
      </c>
      <c r="Q3036" s="29">
        <v>0</v>
      </c>
      <c r="R3036" s="29">
        <v>0</v>
      </c>
      <c r="S3036" s="29">
        <v>215000</v>
      </c>
      <c r="T3036" s="29">
        <v>215000</v>
      </c>
      <c r="U3036" s="29">
        <v>250000</v>
      </c>
    </row>
    <row r="3037" spans="1:21" x14ac:dyDescent="0.2">
      <c r="A3037" s="1">
        <v>504</v>
      </c>
      <c r="B3037" s="1">
        <v>15048100</v>
      </c>
      <c r="C3037" s="1">
        <v>50132</v>
      </c>
      <c r="D3037" s="1">
        <v>502</v>
      </c>
      <c r="F3037" s="25">
        <v>50132</v>
      </c>
      <c r="G3037" s="25" t="s">
        <v>31</v>
      </c>
      <c r="H3037" s="29">
        <v>0</v>
      </c>
      <c r="I3037" s="29">
        <v>0</v>
      </c>
      <c r="J3037" s="29">
        <v>0</v>
      </c>
      <c r="K3037" s="29">
        <v>0</v>
      </c>
      <c r="L3037" s="29">
        <v>0</v>
      </c>
      <c r="M3037" s="29">
        <v>0</v>
      </c>
      <c r="N3037" s="29">
        <v>0</v>
      </c>
      <c r="O3037" s="29">
        <v>0</v>
      </c>
      <c r="P3037" s="29">
        <v>0</v>
      </c>
      <c r="Q3037" s="29">
        <v>0</v>
      </c>
      <c r="R3037" s="29">
        <v>0</v>
      </c>
      <c r="S3037" s="29">
        <v>12500</v>
      </c>
      <c r="T3037" s="29">
        <v>12500</v>
      </c>
      <c r="U3037" s="29">
        <v>12500</v>
      </c>
    </row>
    <row r="3038" spans="1:21" x14ac:dyDescent="0.2">
      <c r="A3038" s="1">
        <v>504</v>
      </c>
      <c r="B3038" s="1">
        <v>15048100</v>
      </c>
      <c r="C3038" s="1">
        <v>50147</v>
      </c>
      <c r="D3038" s="1">
        <v>501</v>
      </c>
      <c r="F3038" s="25">
        <v>50147</v>
      </c>
      <c r="G3038" s="25" t="s">
        <v>583</v>
      </c>
      <c r="H3038" s="29">
        <v>0</v>
      </c>
      <c r="I3038" s="29">
        <v>0</v>
      </c>
      <c r="J3038" s="29">
        <v>0</v>
      </c>
      <c r="K3038" s="29">
        <v>0</v>
      </c>
      <c r="L3038" s="29">
        <v>0</v>
      </c>
      <c r="M3038" s="29">
        <v>0</v>
      </c>
      <c r="N3038" s="29">
        <v>0</v>
      </c>
      <c r="O3038" s="29">
        <v>0</v>
      </c>
      <c r="P3038" s="29">
        <v>0</v>
      </c>
      <c r="Q3038" s="29">
        <v>0</v>
      </c>
      <c r="R3038" s="29">
        <v>0</v>
      </c>
      <c r="S3038" s="29">
        <v>5000</v>
      </c>
      <c r="T3038" s="29">
        <v>5000</v>
      </c>
      <c r="U3038" s="29">
        <v>5000</v>
      </c>
    </row>
    <row r="3039" spans="1:21" x14ac:dyDescent="0.2">
      <c r="A3039" s="1">
        <v>504</v>
      </c>
      <c r="B3039" s="1">
        <v>15048100</v>
      </c>
      <c r="C3039" s="1">
        <v>50170</v>
      </c>
      <c r="D3039" s="1">
        <v>502</v>
      </c>
      <c r="F3039" s="25">
        <v>50170</v>
      </c>
      <c r="G3039" s="25" t="s">
        <v>148</v>
      </c>
      <c r="H3039" s="29">
        <v>0</v>
      </c>
      <c r="I3039" s="29">
        <v>0</v>
      </c>
      <c r="J3039" s="29">
        <v>0</v>
      </c>
      <c r="K3039" s="29">
        <v>0</v>
      </c>
      <c r="L3039" s="29">
        <v>0</v>
      </c>
      <c r="M3039" s="29">
        <v>0</v>
      </c>
      <c r="N3039" s="29">
        <v>0</v>
      </c>
      <c r="O3039" s="29">
        <v>0</v>
      </c>
      <c r="P3039" s="29">
        <v>0</v>
      </c>
      <c r="Q3039" s="29">
        <v>0</v>
      </c>
      <c r="R3039" s="29">
        <v>0</v>
      </c>
      <c r="S3039" s="29">
        <v>1500</v>
      </c>
      <c r="T3039" s="29">
        <v>1500</v>
      </c>
      <c r="U3039" s="29">
        <v>1500</v>
      </c>
    </row>
    <row r="3040" spans="1:21" ht="15" thickBot="1" x14ac:dyDescent="0.25">
      <c r="A3040" s="1" t="s">
        <v>47</v>
      </c>
    </row>
    <row r="3041" spans="1:21" ht="15" thickTop="1" x14ac:dyDescent="0.2">
      <c r="A3041" s="1" t="s">
        <v>47</v>
      </c>
      <c r="B3041" s="1">
        <v>15048100</v>
      </c>
      <c r="C3041" s="31"/>
      <c r="D3041" s="31"/>
      <c r="E3041" s="31"/>
      <c r="F3041" s="32" t="s">
        <v>639</v>
      </c>
      <c r="G3041" s="32"/>
      <c r="H3041" s="33">
        <f t="shared" ref="H3041:R3041" si="730">SUM(H3035:H3040)</f>
        <v>0</v>
      </c>
      <c r="I3041" s="33">
        <f t="shared" si="730"/>
        <v>0</v>
      </c>
      <c r="J3041" s="33">
        <f t="shared" si="730"/>
        <v>0</v>
      </c>
      <c r="K3041" s="33">
        <f t="shared" si="730"/>
        <v>0</v>
      </c>
      <c r="L3041" s="33">
        <f t="shared" si="730"/>
        <v>0</v>
      </c>
      <c r="M3041" s="33">
        <f t="shared" si="730"/>
        <v>0</v>
      </c>
      <c r="N3041" s="33">
        <f t="shared" si="730"/>
        <v>0</v>
      </c>
      <c r="O3041" s="33">
        <f t="shared" si="730"/>
        <v>0</v>
      </c>
      <c r="P3041" s="33">
        <f t="shared" si="730"/>
        <v>0</v>
      </c>
      <c r="Q3041" s="33">
        <f t="shared" si="730"/>
        <v>0</v>
      </c>
      <c r="R3041" s="33">
        <f t="shared" si="730"/>
        <v>0</v>
      </c>
      <c r="S3041" s="33">
        <f t="shared" ref="S3041" si="731">SUM(S3035:S3040)</f>
        <v>2653587</v>
      </c>
      <c r="T3041" s="33">
        <f t="shared" ref="T3041" si="732">SUM(T3035:T3040)</f>
        <v>2653587</v>
      </c>
      <c r="U3041" s="33">
        <f t="shared" ref="U3041" si="733">SUM(U3035:U3040)</f>
        <v>2698715</v>
      </c>
    </row>
    <row r="3043" spans="1:21" x14ac:dyDescent="0.2">
      <c r="A3043" s="1" t="s">
        <v>47</v>
      </c>
      <c r="F3043" s="28" t="s">
        <v>587</v>
      </c>
    </row>
    <row r="3044" spans="1:21" x14ac:dyDescent="0.2">
      <c r="A3044" s="1">
        <v>504</v>
      </c>
      <c r="B3044" s="1">
        <v>15048060</v>
      </c>
      <c r="C3044" s="1">
        <v>50130</v>
      </c>
      <c r="D3044" s="1">
        <v>501</v>
      </c>
      <c r="F3044" s="25">
        <v>50130</v>
      </c>
      <c r="G3044" s="25" t="s">
        <v>30</v>
      </c>
      <c r="H3044" s="29">
        <v>0</v>
      </c>
      <c r="I3044" s="29">
        <v>0</v>
      </c>
      <c r="J3044" s="29">
        <v>0</v>
      </c>
      <c r="K3044" s="29">
        <v>0</v>
      </c>
      <c r="L3044" s="29">
        <v>0</v>
      </c>
      <c r="M3044" s="29">
        <v>0</v>
      </c>
      <c r="N3044" s="29">
        <v>0</v>
      </c>
      <c r="O3044" s="29">
        <v>0</v>
      </c>
      <c r="P3044" s="29">
        <v>0</v>
      </c>
      <c r="Q3044" s="29">
        <v>0</v>
      </c>
      <c r="R3044" s="29">
        <v>0</v>
      </c>
      <c r="S3044" s="29">
        <v>200000</v>
      </c>
      <c r="T3044" s="29">
        <v>200000</v>
      </c>
      <c r="U3044" s="29">
        <v>200000</v>
      </c>
    </row>
    <row r="3045" spans="1:21" x14ac:dyDescent="0.2">
      <c r="A3045" s="1">
        <v>504</v>
      </c>
      <c r="B3045" s="1">
        <v>15048060</v>
      </c>
      <c r="C3045" s="1">
        <v>50132</v>
      </c>
      <c r="D3045" s="1">
        <v>502</v>
      </c>
      <c r="F3045" s="1">
        <v>50132</v>
      </c>
      <c r="G3045" s="25" t="s">
        <v>31</v>
      </c>
      <c r="H3045" s="29">
        <v>0</v>
      </c>
      <c r="I3045" s="29">
        <v>0</v>
      </c>
      <c r="J3045" s="29">
        <v>0</v>
      </c>
      <c r="K3045" s="29">
        <v>0</v>
      </c>
      <c r="L3045" s="29">
        <v>0</v>
      </c>
      <c r="M3045" s="29">
        <v>0</v>
      </c>
      <c r="N3045" s="29">
        <v>0</v>
      </c>
      <c r="O3045" s="29">
        <v>0</v>
      </c>
      <c r="P3045" s="29">
        <v>0</v>
      </c>
      <c r="Q3045" s="29">
        <v>0</v>
      </c>
      <c r="R3045" s="29">
        <v>0</v>
      </c>
      <c r="S3045" s="29">
        <v>0</v>
      </c>
      <c r="T3045" s="29">
        <v>0</v>
      </c>
    </row>
    <row r="3046" spans="1:21" x14ac:dyDescent="0.2">
      <c r="A3046" s="1">
        <v>504</v>
      </c>
      <c r="B3046" s="1">
        <v>15048060</v>
      </c>
      <c r="C3046" s="1">
        <v>56694</v>
      </c>
      <c r="D3046" s="1">
        <v>560</v>
      </c>
      <c r="F3046" s="25">
        <v>56694</v>
      </c>
      <c r="G3046" s="25" t="s">
        <v>45</v>
      </c>
      <c r="H3046" s="29">
        <v>0</v>
      </c>
      <c r="I3046" s="29">
        <v>0</v>
      </c>
      <c r="J3046" s="29">
        <v>0</v>
      </c>
      <c r="K3046" s="29">
        <v>0</v>
      </c>
      <c r="L3046" s="29">
        <v>0</v>
      </c>
      <c r="M3046" s="29">
        <v>0</v>
      </c>
      <c r="N3046" s="29">
        <v>0</v>
      </c>
      <c r="O3046" s="29">
        <v>0</v>
      </c>
      <c r="P3046" s="29">
        <v>0</v>
      </c>
      <c r="Q3046" s="29">
        <v>0</v>
      </c>
      <c r="R3046" s="29">
        <v>0</v>
      </c>
      <c r="S3046" s="29">
        <v>400000</v>
      </c>
      <c r="T3046" s="29">
        <v>400000</v>
      </c>
      <c r="U3046" s="29">
        <v>400000</v>
      </c>
    </row>
    <row r="3047" spans="1:21" ht="15" thickBot="1" x14ac:dyDescent="0.25">
      <c r="A3047" s="1" t="s">
        <v>47</v>
      </c>
    </row>
    <row r="3048" spans="1:21" ht="15" thickTop="1" x14ac:dyDescent="0.2">
      <c r="A3048" s="1" t="s">
        <v>47</v>
      </c>
      <c r="B3048" s="1">
        <v>15048060</v>
      </c>
      <c r="C3048" s="31"/>
      <c r="D3048" s="31"/>
      <c r="E3048" s="31"/>
      <c r="F3048" s="32" t="s">
        <v>640</v>
      </c>
      <c r="G3048" s="32"/>
      <c r="H3048" s="33">
        <f t="shared" ref="H3048:Q3048" si="734">SUM(H3041:H3047)</f>
        <v>0</v>
      </c>
      <c r="I3048" s="33">
        <f t="shared" si="734"/>
        <v>0</v>
      </c>
      <c r="J3048" s="33">
        <f t="shared" si="734"/>
        <v>0</v>
      </c>
      <c r="K3048" s="33">
        <f t="shared" si="734"/>
        <v>0</v>
      </c>
      <c r="L3048" s="33">
        <f t="shared" si="734"/>
        <v>0</v>
      </c>
      <c r="M3048" s="33">
        <f t="shared" si="734"/>
        <v>0</v>
      </c>
      <c r="N3048" s="33">
        <f t="shared" si="734"/>
        <v>0</v>
      </c>
      <c r="O3048" s="33">
        <f t="shared" si="734"/>
        <v>0</v>
      </c>
      <c r="P3048" s="33">
        <f t="shared" si="734"/>
        <v>0</v>
      </c>
      <c r="Q3048" s="33">
        <f t="shared" si="734"/>
        <v>0</v>
      </c>
      <c r="R3048" s="33">
        <f>SUM(R3044:R3047)</f>
        <v>0</v>
      </c>
      <c r="S3048" s="33">
        <f t="shared" ref="S3048" si="735">SUM(S3044:S3047)</f>
        <v>600000</v>
      </c>
      <c r="T3048" s="33">
        <f t="shared" ref="T3048" si="736">SUM(T3044:T3047)</f>
        <v>600000</v>
      </c>
      <c r="U3048" s="33">
        <f t="shared" ref="U3048" si="737">SUM(U3044:U3047)</f>
        <v>600000</v>
      </c>
    </row>
    <row r="3050" spans="1:21" x14ac:dyDescent="0.2">
      <c r="E3050" s="27" t="s">
        <v>623</v>
      </c>
    </row>
    <row r="3051" spans="1:21" x14ac:dyDescent="0.2">
      <c r="A3051" s="1" t="s">
        <v>47</v>
      </c>
      <c r="F3051" s="28" t="s">
        <v>591</v>
      </c>
    </row>
    <row r="3052" spans="1:21" x14ac:dyDescent="0.2">
      <c r="A3052" s="1">
        <v>504</v>
      </c>
      <c r="B3052" s="1">
        <v>15048080</v>
      </c>
      <c r="C3052" s="1">
        <v>52210</v>
      </c>
      <c r="D3052" s="1">
        <v>520</v>
      </c>
      <c r="F3052" s="25">
        <v>52210</v>
      </c>
      <c r="G3052" s="25" t="s">
        <v>114</v>
      </c>
      <c r="H3052" s="29">
        <v>0</v>
      </c>
      <c r="I3052" s="29">
        <v>0</v>
      </c>
      <c r="J3052" s="29">
        <v>0</v>
      </c>
      <c r="K3052" s="29">
        <v>0</v>
      </c>
      <c r="L3052" s="29">
        <v>0</v>
      </c>
      <c r="M3052" s="29">
        <v>0</v>
      </c>
      <c r="N3052" s="29">
        <v>0</v>
      </c>
      <c r="O3052" s="29">
        <v>0</v>
      </c>
      <c r="P3052" s="29">
        <v>0</v>
      </c>
      <c r="Q3052" s="29">
        <v>0</v>
      </c>
      <c r="R3052" s="29">
        <v>0</v>
      </c>
      <c r="S3052" s="29">
        <v>0</v>
      </c>
      <c r="T3052" s="29">
        <v>0</v>
      </c>
      <c r="U3052" s="29">
        <v>0</v>
      </c>
    </row>
    <row r="3053" spans="1:21" x14ac:dyDescent="0.2">
      <c r="A3053" s="1">
        <v>504</v>
      </c>
      <c r="B3053" s="1">
        <v>15048080</v>
      </c>
      <c r="C3053" s="1">
        <v>52220</v>
      </c>
      <c r="D3053" s="1">
        <v>520</v>
      </c>
      <c r="F3053" s="25">
        <v>52220</v>
      </c>
      <c r="G3053" s="25" t="s">
        <v>115</v>
      </c>
      <c r="H3053" s="29">
        <v>0</v>
      </c>
      <c r="I3053" s="29">
        <v>0</v>
      </c>
      <c r="J3053" s="29">
        <v>0</v>
      </c>
      <c r="K3053" s="29">
        <v>0</v>
      </c>
      <c r="L3053" s="29">
        <v>0</v>
      </c>
      <c r="M3053" s="29">
        <v>0</v>
      </c>
      <c r="N3053" s="29">
        <v>0</v>
      </c>
      <c r="O3053" s="29">
        <v>0</v>
      </c>
      <c r="P3053" s="29">
        <v>0</v>
      </c>
      <c r="Q3053" s="29">
        <v>0</v>
      </c>
      <c r="R3053" s="29">
        <v>0</v>
      </c>
      <c r="S3053" s="29">
        <v>0</v>
      </c>
      <c r="T3053" s="29">
        <v>0</v>
      </c>
      <c r="U3053" s="29">
        <v>0</v>
      </c>
    </row>
    <row r="3054" spans="1:21" x14ac:dyDescent="0.2">
      <c r="A3054" s="1">
        <v>504</v>
      </c>
      <c r="B3054" s="1">
        <v>15048080</v>
      </c>
      <c r="C3054" s="1">
        <v>52235</v>
      </c>
      <c r="D3054" s="1">
        <v>520</v>
      </c>
      <c r="F3054" s="25">
        <v>52235</v>
      </c>
      <c r="G3054" s="25" t="s">
        <v>230</v>
      </c>
      <c r="H3054" s="29">
        <v>0</v>
      </c>
      <c r="I3054" s="29">
        <v>0</v>
      </c>
      <c r="J3054" s="29">
        <v>0</v>
      </c>
      <c r="K3054" s="29">
        <v>0</v>
      </c>
      <c r="L3054" s="29">
        <v>0</v>
      </c>
      <c r="M3054" s="29">
        <v>0</v>
      </c>
      <c r="N3054" s="29">
        <v>0</v>
      </c>
      <c r="O3054" s="29">
        <v>0</v>
      </c>
      <c r="P3054" s="29">
        <v>0</v>
      </c>
      <c r="Q3054" s="29">
        <v>0</v>
      </c>
      <c r="R3054" s="29">
        <v>0</v>
      </c>
      <c r="S3054" s="29">
        <v>0</v>
      </c>
      <c r="T3054" s="29">
        <v>0</v>
      </c>
      <c r="U3054" s="29">
        <v>0</v>
      </c>
    </row>
    <row r="3055" spans="1:21" x14ac:dyDescent="0.2">
      <c r="A3055" s="1">
        <v>504</v>
      </c>
      <c r="B3055" s="1">
        <v>15048080</v>
      </c>
      <c r="C3055" s="1">
        <v>55570</v>
      </c>
      <c r="D3055" s="1">
        <v>550</v>
      </c>
      <c r="F3055" s="25">
        <v>55570</v>
      </c>
      <c r="G3055" s="25" t="s">
        <v>232</v>
      </c>
      <c r="H3055" s="29">
        <v>0</v>
      </c>
      <c r="I3055" s="29">
        <v>0</v>
      </c>
      <c r="J3055" s="29">
        <v>0</v>
      </c>
      <c r="K3055" s="29">
        <v>0</v>
      </c>
      <c r="L3055" s="29">
        <v>0</v>
      </c>
      <c r="M3055" s="29">
        <v>0</v>
      </c>
      <c r="N3055" s="29">
        <v>0</v>
      </c>
      <c r="O3055" s="29">
        <v>0</v>
      </c>
      <c r="P3055" s="29">
        <v>0</v>
      </c>
      <c r="Q3055" s="29">
        <v>0</v>
      </c>
      <c r="R3055" s="29">
        <v>0</v>
      </c>
      <c r="S3055" s="29">
        <v>39000</v>
      </c>
      <c r="T3055" s="29">
        <v>39000</v>
      </c>
      <c r="U3055" s="29">
        <v>45000</v>
      </c>
    </row>
    <row r="3056" spans="1:21" x14ac:dyDescent="0.2">
      <c r="A3056" s="1">
        <v>504</v>
      </c>
      <c r="B3056" s="1">
        <v>15048080</v>
      </c>
      <c r="C3056" s="1">
        <v>56694</v>
      </c>
      <c r="D3056" s="1">
        <v>560</v>
      </c>
      <c r="F3056" s="25">
        <v>56694</v>
      </c>
      <c r="G3056" s="25" t="s">
        <v>45</v>
      </c>
      <c r="H3056" s="29">
        <v>0</v>
      </c>
      <c r="I3056" s="29">
        <v>0</v>
      </c>
      <c r="J3056" s="29">
        <v>0</v>
      </c>
      <c r="K3056" s="29">
        <v>0</v>
      </c>
      <c r="L3056" s="29">
        <v>0</v>
      </c>
      <c r="M3056" s="29">
        <v>0</v>
      </c>
      <c r="N3056" s="29">
        <v>0</v>
      </c>
      <c r="O3056" s="29">
        <v>0</v>
      </c>
      <c r="P3056" s="29">
        <v>0</v>
      </c>
      <c r="Q3056" s="29">
        <v>0</v>
      </c>
      <c r="R3056" s="29">
        <v>0</v>
      </c>
      <c r="S3056" s="29">
        <v>64000</v>
      </c>
      <c r="T3056" s="29">
        <v>64000</v>
      </c>
      <c r="U3056" s="29">
        <v>64000</v>
      </c>
    </row>
    <row r="3057" spans="1:21" ht="15" thickBot="1" x14ac:dyDescent="0.25">
      <c r="A3057" s="1" t="s">
        <v>47</v>
      </c>
    </row>
    <row r="3058" spans="1:21" ht="15" thickTop="1" x14ac:dyDescent="0.2">
      <c r="A3058" s="1" t="s">
        <v>47</v>
      </c>
      <c r="B3058" s="1">
        <v>15048080</v>
      </c>
      <c r="C3058" s="31"/>
      <c r="D3058" s="31"/>
      <c r="E3058" s="31"/>
      <c r="F3058" s="32" t="s">
        <v>641</v>
      </c>
      <c r="G3058" s="32"/>
      <c r="H3058" s="33">
        <f t="shared" ref="H3058:R3058" si="738">SUM(H3052:H3057)</f>
        <v>0</v>
      </c>
      <c r="I3058" s="33">
        <f t="shared" si="738"/>
        <v>0</v>
      </c>
      <c r="J3058" s="33">
        <f t="shared" si="738"/>
        <v>0</v>
      </c>
      <c r="K3058" s="33">
        <f t="shared" si="738"/>
        <v>0</v>
      </c>
      <c r="L3058" s="33">
        <f t="shared" si="738"/>
        <v>0</v>
      </c>
      <c r="M3058" s="33">
        <f t="shared" si="738"/>
        <v>0</v>
      </c>
      <c r="N3058" s="33">
        <f t="shared" si="738"/>
        <v>0</v>
      </c>
      <c r="O3058" s="33">
        <f t="shared" si="738"/>
        <v>0</v>
      </c>
      <c r="P3058" s="33">
        <f t="shared" si="738"/>
        <v>0</v>
      </c>
      <c r="Q3058" s="33">
        <f t="shared" si="738"/>
        <v>0</v>
      </c>
      <c r="R3058" s="33">
        <f t="shared" si="738"/>
        <v>0</v>
      </c>
      <c r="S3058" s="33">
        <f t="shared" ref="S3058" si="739">SUM(S3052:S3057)</f>
        <v>103000</v>
      </c>
      <c r="T3058" s="33">
        <f t="shared" ref="T3058" si="740">SUM(T3052:T3057)</f>
        <v>103000</v>
      </c>
      <c r="U3058" s="33">
        <f t="shared" ref="U3058" si="741">SUM(U3052:U3057)</f>
        <v>109000</v>
      </c>
    </row>
    <row r="3060" spans="1:21" x14ac:dyDescent="0.2">
      <c r="A3060" s="1" t="s">
        <v>47</v>
      </c>
      <c r="F3060" s="28" t="s">
        <v>599</v>
      </c>
    </row>
    <row r="3061" spans="1:21" x14ac:dyDescent="0.2">
      <c r="A3061" s="1">
        <v>504</v>
      </c>
      <c r="B3061" s="1">
        <v>15048110</v>
      </c>
      <c r="C3061" s="1">
        <v>56694</v>
      </c>
      <c r="D3061" s="1">
        <v>560</v>
      </c>
      <c r="F3061" s="25">
        <v>56694</v>
      </c>
      <c r="G3061" s="25" t="s">
        <v>45</v>
      </c>
      <c r="H3061" s="29">
        <v>0</v>
      </c>
      <c r="I3061" s="29">
        <v>0</v>
      </c>
      <c r="J3061" s="29">
        <v>0</v>
      </c>
      <c r="K3061" s="29">
        <v>0</v>
      </c>
      <c r="L3061" s="29">
        <v>0</v>
      </c>
      <c r="M3061" s="29">
        <v>0</v>
      </c>
      <c r="N3061" s="29">
        <v>0</v>
      </c>
      <c r="O3061" s="29">
        <v>0</v>
      </c>
      <c r="P3061" s="29">
        <v>0</v>
      </c>
      <c r="Q3061" s="29">
        <v>0</v>
      </c>
      <c r="R3061" s="29">
        <v>0</v>
      </c>
      <c r="S3061" s="29">
        <v>517500</v>
      </c>
      <c r="T3061" s="29">
        <v>575000</v>
      </c>
      <c r="U3061" s="29">
        <v>675000</v>
      </c>
    </row>
    <row r="3062" spans="1:21" ht="15" thickBot="1" x14ac:dyDescent="0.25">
      <c r="A3062" s="1" t="s">
        <v>47</v>
      </c>
    </row>
    <row r="3063" spans="1:21" ht="15" thickTop="1" x14ac:dyDescent="0.2">
      <c r="A3063" s="1" t="s">
        <v>47</v>
      </c>
      <c r="B3063" s="1">
        <v>15048110</v>
      </c>
      <c r="C3063" s="31"/>
      <c r="D3063" s="31"/>
      <c r="E3063" s="31"/>
      <c r="F3063" s="32" t="s">
        <v>642</v>
      </c>
      <c r="G3063" s="32"/>
      <c r="H3063" s="33">
        <f t="shared" ref="H3063:R3063" si="742">SUM(H3061:H3062)</f>
        <v>0</v>
      </c>
      <c r="I3063" s="33">
        <f t="shared" si="742"/>
        <v>0</v>
      </c>
      <c r="J3063" s="33">
        <f t="shared" si="742"/>
        <v>0</v>
      </c>
      <c r="K3063" s="33">
        <f t="shared" si="742"/>
        <v>0</v>
      </c>
      <c r="L3063" s="33">
        <f t="shared" si="742"/>
        <v>0</v>
      </c>
      <c r="M3063" s="33">
        <f t="shared" si="742"/>
        <v>0</v>
      </c>
      <c r="N3063" s="33">
        <f t="shared" si="742"/>
        <v>0</v>
      </c>
      <c r="O3063" s="33">
        <f t="shared" si="742"/>
        <v>0</v>
      </c>
      <c r="P3063" s="33">
        <f t="shared" si="742"/>
        <v>0</v>
      </c>
      <c r="Q3063" s="33">
        <f t="shared" si="742"/>
        <v>0</v>
      </c>
      <c r="R3063" s="33">
        <f t="shared" si="742"/>
        <v>0</v>
      </c>
      <c r="S3063" s="33">
        <f t="shared" ref="S3063" si="743">SUM(S3061:S3062)</f>
        <v>517500</v>
      </c>
      <c r="T3063" s="33">
        <f t="shared" ref="T3063" si="744">SUM(T3061:T3062)</f>
        <v>575000</v>
      </c>
      <c r="U3063" s="33">
        <f t="shared" ref="U3063" si="745">SUM(U3061:U3062)</f>
        <v>675000</v>
      </c>
    </row>
    <row r="3065" spans="1:21" x14ac:dyDescent="0.2">
      <c r="A3065" s="1" t="s">
        <v>47</v>
      </c>
      <c r="F3065" s="28" t="s">
        <v>601</v>
      </c>
    </row>
    <row r="3066" spans="1:21" x14ac:dyDescent="0.2">
      <c r="A3066" s="1">
        <v>504</v>
      </c>
      <c r="B3066" s="1">
        <v>15048120</v>
      </c>
      <c r="C3066" s="1">
        <v>56694</v>
      </c>
      <c r="D3066" s="1">
        <v>560</v>
      </c>
      <c r="F3066" s="25">
        <v>56694</v>
      </c>
      <c r="G3066" s="25" t="s">
        <v>45</v>
      </c>
      <c r="H3066" s="29">
        <v>0</v>
      </c>
      <c r="I3066" s="29">
        <v>0</v>
      </c>
      <c r="J3066" s="29">
        <v>0</v>
      </c>
      <c r="K3066" s="29">
        <v>0</v>
      </c>
      <c r="L3066" s="29">
        <v>0</v>
      </c>
      <c r="M3066" s="29">
        <v>0</v>
      </c>
      <c r="N3066" s="29">
        <v>0</v>
      </c>
      <c r="O3066" s="29">
        <v>0</v>
      </c>
      <c r="P3066" s="29">
        <v>0</v>
      </c>
      <c r="Q3066" s="29">
        <v>0</v>
      </c>
      <c r="R3066" s="29">
        <v>0</v>
      </c>
      <c r="S3066" s="29">
        <v>3000000</v>
      </c>
      <c r="T3066" s="29">
        <v>3500000</v>
      </c>
      <c r="U3066" s="29">
        <v>3700000</v>
      </c>
    </row>
    <row r="3067" spans="1:21" ht="15" thickBot="1" x14ac:dyDescent="0.25">
      <c r="A3067" s="1" t="s">
        <v>47</v>
      </c>
    </row>
    <row r="3068" spans="1:21" ht="15" thickTop="1" x14ac:dyDescent="0.2">
      <c r="A3068" s="1" t="s">
        <v>47</v>
      </c>
      <c r="B3068" s="1">
        <v>15048120</v>
      </c>
      <c r="C3068" s="31"/>
      <c r="D3068" s="31"/>
      <c r="E3068" s="31"/>
      <c r="F3068" s="32" t="s">
        <v>643</v>
      </c>
      <c r="G3068" s="32"/>
      <c r="H3068" s="33">
        <f t="shared" ref="H3068:R3068" si="746">SUM(H3066:H3067)</f>
        <v>0</v>
      </c>
      <c r="I3068" s="33">
        <f t="shared" si="746"/>
        <v>0</v>
      </c>
      <c r="J3068" s="33">
        <f t="shared" si="746"/>
        <v>0</v>
      </c>
      <c r="K3068" s="33">
        <f t="shared" si="746"/>
        <v>0</v>
      </c>
      <c r="L3068" s="33">
        <f t="shared" si="746"/>
        <v>0</v>
      </c>
      <c r="M3068" s="33">
        <f t="shared" si="746"/>
        <v>0</v>
      </c>
      <c r="N3068" s="33">
        <f t="shared" si="746"/>
        <v>0</v>
      </c>
      <c r="O3068" s="33">
        <f t="shared" si="746"/>
        <v>0</v>
      </c>
      <c r="P3068" s="33">
        <f t="shared" si="746"/>
        <v>0</v>
      </c>
      <c r="Q3068" s="33">
        <f t="shared" si="746"/>
        <v>0</v>
      </c>
      <c r="R3068" s="33">
        <f t="shared" si="746"/>
        <v>0</v>
      </c>
      <c r="S3068" s="33">
        <f t="shared" ref="S3068" si="747">SUM(S3066:S3067)</f>
        <v>3000000</v>
      </c>
      <c r="T3068" s="33">
        <f t="shared" ref="T3068" si="748">SUM(T3066:T3067)</f>
        <v>3500000</v>
      </c>
      <c r="U3068" s="33">
        <f t="shared" ref="U3068" si="749">SUM(U3066:U3067)</f>
        <v>3700000</v>
      </c>
    </row>
    <row r="3069" spans="1:21" x14ac:dyDescent="0.2">
      <c r="A3069" s="1" t="s">
        <v>47</v>
      </c>
    </row>
    <row r="3070" spans="1:21" x14ac:dyDescent="0.2">
      <c r="A3070" s="1" t="s">
        <v>644</v>
      </c>
    </row>
    <row r="3071" spans="1:21" x14ac:dyDescent="0.2">
      <c r="F3071" s="28" t="s">
        <v>51</v>
      </c>
    </row>
    <row r="3072" spans="1:21" x14ac:dyDescent="0.2">
      <c r="A3072" s="1" t="s">
        <v>47</v>
      </c>
      <c r="F3072" s="25">
        <v>500</v>
      </c>
      <c r="G3072" s="25" t="s">
        <v>53</v>
      </c>
      <c r="H3072" s="54">
        <f t="shared" ref="H3072:U3082" si="750">SUMIF($D$2952:$D$3068,$F3072,H$2952:H$3068)</f>
        <v>0</v>
      </c>
      <c r="I3072" s="54">
        <f t="shared" si="750"/>
        <v>0</v>
      </c>
      <c r="J3072" s="54">
        <f t="shared" si="750"/>
        <v>0</v>
      </c>
      <c r="K3072" s="54">
        <f t="shared" si="750"/>
        <v>0</v>
      </c>
      <c r="L3072" s="54">
        <f t="shared" si="750"/>
        <v>0</v>
      </c>
      <c r="M3072" s="54">
        <f t="shared" si="750"/>
        <v>0</v>
      </c>
      <c r="N3072" s="54">
        <f t="shared" si="750"/>
        <v>0</v>
      </c>
      <c r="O3072" s="54">
        <f t="shared" si="750"/>
        <v>0</v>
      </c>
      <c r="P3072" s="54">
        <f t="shared" si="750"/>
        <v>0</v>
      </c>
      <c r="Q3072" s="54">
        <f t="shared" si="750"/>
        <v>0</v>
      </c>
      <c r="R3072" s="54">
        <f t="shared" si="750"/>
        <v>0</v>
      </c>
      <c r="S3072" s="54">
        <f t="shared" si="750"/>
        <v>9663230</v>
      </c>
      <c r="T3072" s="54">
        <f t="shared" si="750"/>
        <v>9720213</v>
      </c>
      <c r="U3072" s="54">
        <f t="shared" si="750"/>
        <v>9715177</v>
      </c>
    </row>
    <row r="3073" spans="1:21" x14ac:dyDescent="0.2">
      <c r="A3073" s="1" t="s">
        <v>47</v>
      </c>
      <c r="F3073" s="25">
        <v>501</v>
      </c>
      <c r="G3073" s="25" t="s">
        <v>30</v>
      </c>
      <c r="H3073" s="54">
        <f t="shared" si="750"/>
        <v>0</v>
      </c>
      <c r="I3073" s="54">
        <f t="shared" si="750"/>
        <v>0</v>
      </c>
      <c r="J3073" s="54">
        <f t="shared" si="750"/>
        <v>0</v>
      </c>
      <c r="K3073" s="54">
        <f t="shared" si="750"/>
        <v>0</v>
      </c>
      <c r="L3073" s="54">
        <f t="shared" si="750"/>
        <v>0</v>
      </c>
      <c r="M3073" s="54">
        <f t="shared" si="750"/>
        <v>0</v>
      </c>
      <c r="N3073" s="54">
        <f t="shared" si="750"/>
        <v>0</v>
      </c>
      <c r="O3073" s="54">
        <f t="shared" si="750"/>
        <v>0</v>
      </c>
      <c r="P3073" s="54">
        <f t="shared" si="750"/>
        <v>0</v>
      </c>
      <c r="Q3073" s="54">
        <f t="shared" si="750"/>
        <v>0</v>
      </c>
      <c r="R3073" s="54">
        <f t="shared" si="750"/>
        <v>0</v>
      </c>
      <c r="S3073" s="54">
        <f t="shared" si="750"/>
        <v>948000</v>
      </c>
      <c r="T3073" s="54">
        <f t="shared" si="750"/>
        <v>948000</v>
      </c>
      <c r="U3073" s="54">
        <f t="shared" si="750"/>
        <v>1168000</v>
      </c>
    </row>
    <row r="3074" spans="1:21" x14ac:dyDescent="0.2">
      <c r="F3074" s="25" t="s">
        <v>54</v>
      </c>
      <c r="G3074" s="25" t="s">
        <v>55</v>
      </c>
      <c r="H3074" s="54">
        <f t="shared" si="750"/>
        <v>0</v>
      </c>
      <c r="I3074" s="54">
        <f t="shared" si="750"/>
        <v>0</v>
      </c>
      <c r="J3074" s="54">
        <f t="shared" si="750"/>
        <v>0</v>
      </c>
      <c r="K3074" s="54">
        <f t="shared" si="750"/>
        <v>0</v>
      </c>
      <c r="L3074" s="54">
        <f t="shared" si="750"/>
        <v>0</v>
      </c>
      <c r="M3074" s="54">
        <f t="shared" si="750"/>
        <v>0</v>
      </c>
      <c r="N3074" s="54">
        <f t="shared" si="750"/>
        <v>0</v>
      </c>
      <c r="O3074" s="54">
        <f t="shared" si="750"/>
        <v>0</v>
      </c>
      <c r="P3074" s="54">
        <f t="shared" si="750"/>
        <v>0</v>
      </c>
      <c r="Q3074" s="54">
        <f t="shared" si="750"/>
        <v>0</v>
      </c>
      <c r="R3074" s="54">
        <f t="shared" si="750"/>
        <v>0</v>
      </c>
      <c r="S3074" s="54">
        <f t="shared" si="750"/>
        <v>0</v>
      </c>
      <c r="T3074" s="54">
        <f t="shared" si="750"/>
        <v>0</v>
      </c>
      <c r="U3074" s="54">
        <f t="shared" si="750"/>
        <v>0</v>
      </c>
    </row>
    <row r="3075" spans="1:21" x14ac:dyDescent="0.2">
      <c r="A3075" s="1" t="s">
        <v>47</v>
      </c>
      <c r="F3075" s="25">
        <v>502</v>
      </c>
      <c r="G3075" s="25" t="s">
        <v>56</v>
      </c>
      <c r="H3075" s="54">
        <f t="shared" si="750"/>
        <v>0</v>
      </c>
      <c r="I3075" s="54">
        <f t="shared" si="750"/>
        <v>0</v>
      </c>
      <c r="J3075" s="54">
        <f t="shared" si="750"/>
        <v>0</v>
      </c>
      <c r="K3075" s="54">
        <f t="shared" si="750"/>
        <v>0</v>
      </c>
      <c r="L3075" s="54">
        <f t="shared" si="750"/>
        <v>0</v>
      </c>
      <c r="M3075" s="54">
        <f t="shared" si="750"/>
        <v>0</v>
      </c>
      <c r="N3075" s="54">
        <f t="shared" si="750"/>
        <v>0</v>
      </c>
      <c r="O3075" s="54">
        <f t="shared" si="750"/>
        <v>0</v>
      </c>
      <c r="P3075" s="54">
        <f t="shared" si="750"/>
        <v>0</v>
      </c>
      <c r="Q3075" s="54">
        <f t="shared" si="750"/>
        <v>0</v>
      </c>
      <c r="R3075" s="54">
        <f t="shared" si="750"/>
        <v>0</v>
      </c>
      <c r="S3075" s="54">
        <f t="shared" si="750"/>
        <v>84400</v>
      </c>
      <c r="T3075" s="54">
        <f t="shared" si="750"/>
        <v>84400</v>
      </c>
      <c r="U3075" s="54">
        <f t="shared" si="750"/>
        <v>86400</v>
      </c>
    </row>
    <row r="3076" spans="1:21" x14ac:dyDescent="0.2">
      <c r="A3076" s="1" t="s">
        <v>47</v>
      </c>
      <c r="F3076" s="25">
        <v>520</v>
      </c>
      <c r="G3076" s="25" t="s">
        <v>57</v>
      </c>
      <c r="H3076" s="54">
        <f t="shared" si="750"/>
        <v>0</v>
      </c>
      <c r="I3076" s="54">
        <f t="shared" si="750"/>
        <v>0</v>
      </c>
      <c r="J3076" s="54">
        <f t="shared" si="750"/>
        <v>0</v>
      </c>
      <c r="K3076" s="54">
        <f t="shared" si="750"/>
        <v>0</v>
      </c>
      <c r="L3076" s="54">
        <f t="shared" si="750"/>
        <v>0</v>
      </c>
      <c r="M3076" s="54">
        <f t="shared" si="750"/>
        <v>0</v>
      </c>
      <c r="N3076" s="54">
        <f t="shared" si="750"/>
        <v>0</v>
      </c>
      <c r="O3076" s="54">
        <f t="shared" si="750"/>
        <v>0</v>
      </c>
      <c r="P3076" s="54">
        <f t="shared" si="750"/>
        <v>0</v>
      </c>
      <c r="Q3076" s="54">
        <f t="shared" si="750"/>
        <v>0</v>
      </c>
      <c r="R3076" s="54">
        <f t="shared" si="750"/>
        <v>0</v>
      </c>
      <c r="S3076" s="54">
        <f t="shared" si="750"/>
        <v>0</v>
      </c>
      <c r="T3076" s="54">
        <f t="shared" si="750"/>
        <v>0</v>
      </c>
      <c r="U3076" s="54">
        <f t="shared" si="750"/>
        <v>0</v>
      </c>
    </row>
    <row r="3077" spans="1:21" x14ac:dyDescent="0.2">
      <c r="A3077" s="1" t="s">
        <v>47</v>
      </c>
      <c r="F3077" s="25">
        <v>530</v>
      </c>
      <c r="G3077" s="25" t="s">
        <v>58</v>
      </c>
      <c r="H3077" s="54">
        <f t="shared" si="750"/>
        <v>0</v>
      </c>
      <c r="I3077" s="54">
        <f t="shared" si="750"/>
        <v>0</v>
      </c>
      <c r="J3077" s="54">
        <f t="shared" si="750"/>
        <v>0</v>
      </c>
      <c r="K3077" s="54">
        <f t="shared" si="750"/>
        <v>0</v>
      </c>
      <c r="L3077" s="54">
        <f t="shared" si="750"/>
        <v>0</v>
      </c>
      <c r="M3077" s="54">
        <f t="shared" si="750"/>
        <v>0</v>
      </c>
      <c r="N3077" s="54">
        <f t="shared" si="750"/>
        <v>0</v>
      </c>
      <c r="O3077" s="54">
        <f t="shared" si="750"/>
        <v>0</v>
      </c>
      <c r="P3077" s="54">
        <f t="shared" si="750"/>
        <v>0</v>
      </c>
      <c r="Q3077" s="54">
        <f t="shared" si="750"/>
        <v>0</v>
      </c>
      <c r="R3077" s="54">
        <f t="shared" si="750"/>
        <v>0</v>
      </c>
      <c r="S3077" s="54">
        <f t="shared" si="750"/>
        <v>0</v>
      </c>
      <c r="T3077" s="54">
        <f t="shared" si="750"/>
        <v>0</v>
      </c>
      <c r="U3077" s="54">
        <f t="shared" si="750"/>
        <v>0</v>
      </c>
    </row>
    <row r="3078" spans="1:21" x14ac:dyDescent="0.2">
      <c r="A3078" s="1" t="s">
        <v>47</v>
      </c>
      <c r="F3078" s="25">
        <v>540</v>
      </c>
      <c r="G3078" s="25" t="s">
        <v>59</v>
      </c>
      <c r="H3078" s="54">
        <f t="shared" si="750"/>
        <v>0</v>
      </c>
      <c r="I3078" s="54">
        <f t="shared" si="750"/>
        <v>0</v>
      </c>
      <c r="J3078" s="54">
        <f t="shared" si="750"/>
        <v>0</v>
      </c>
      <c r="K3078" s="54">
        <f t="shared" si="750"/>
        <v>0</v>
      </c>
      <c r="L3078" s="54">
        <f t="shared" si="750"/>
        <v>0</v>
      </c>
      <c r="M3078" s="54">
        <f t="shared" si="750"/>
        <v>0</v>
      </c>
      <c r="N3078" s="54">
        <f t="shared" si="750"/>
        <v>0</v>
      </c>
      <c r="O3078" s="54">
        <f t="shared" si="750"/>
        <v>0</v>
      </c>
      <c r="P3078" s="54">
        <f t="shared" si="750"/>
        <v>0</v>
      </c>
      <c r="Q3078" s="54">
        <f t="shared" si="750"/>
        <v>0</v>
      </c>
      <c r="R3078" s="54">
        <f t="shared" si="750"/>
        <v>0</v>
      </c>
      <c r="S3078" s="54">
        <f t="shared" si="750"/>
        <v>8000</v>
      </c>
      <c r="T3078" s="54">
        <f t="shared" si="750"/>
        <v>8000</v>
      </c>
      <c r="U3078" s="54">
        <f t="shared" si="750"/>
        <v>13000</v>
      </c>
    </row>
    <row r="3079" spans="1:21" x14ac:dyDescent="0.2">
      <c r="A3079" s="1" t="s">
        <v>47</v>
      </c>
      <c r="F3079" s="25">
        <v>550</v>
      </c>
      <c r="G3079" s="25" t="s">
        <v>60</v>
      </c>
      <c r="H3079" s="54">
        <f t="shared" si="750"/>
        <v>0</v>
      </c>
      <c r="I3079" s="54">
        <f t="shared" si="750"/>
        <v>0</v>
      </c>
      <c r="J3079" s="54">
        <f t="shared" si="750"/>
        <v>0</v>
      </c>
      <c r="K3079" s="54">
        <f t="shared" si="750"/>
        <v>0</v>
      </c>
      <c r="L3079" s="54">
        <f t="shared" si="750"/>
        <v>0</v>
      </c>
      <c r="M3079" s="54">
        <f t="shared" si="750"/>
        <v>0</v>
      </c>
      <c r="N3079" s="54">
        <f t="shared" si="750"/>
        <v>0</v>
      </c>
      <c r="O3079" s="54">
        <f t="shared" si="750"/>
        <v>0</v>
      </c>
      <c r="P3079" s="54">
        <f t="shared" si="750"/>
        <v>0</v>
      </c>
      <c r="Q3079" s="54">
        <f t="shared" si="750"/>
        <v>0</v>
      </c>
      <c r="R3079" s="54">
        <f t="shared" si="750"/>
        <v>0</v>
      </c>
      <c r="S3079" s="54">
        <f t="shared" si="750"/>
        <v>788000</v>
      </c>
      <c r="T3079" s="54">
        <f t="shared" si="750"/>
        <v>788000</v>
      </c>
      <c r="U3079" s="54">
        <f t="shared" si="750"/>
        <v>888000</v>
      </c>
    </row>
    <row r="3080" spans="1:21" x14ac:dyDescent="0.2">
      <c r="A3080" s="1" t="s">
        <v>47</v>
      </c>
      <c r="F3080" s="25">
        <v>560</v>
      </c>
      <c r="G3080" s="25" t="s">
        <v>61</v>
      </c>
      <c r="H3080" s="54">
        <f t="shared" si="750"/>
        <v>0</v>
      </c>
      <c r="I3080" s="54">
        <f t="shared" si="750"/>
        <v>0</v>
      </c>
      <c r="J3080" s="54">
        <f t="shared" si="750"/>
        <v>0</v>
      </c>
      <c r="K3080" s="54">
        <f t="shared" si="750"/>
        <v>0</v>
      </c>
      <c r="L3080" s="54">
        <f t="shared" si="750"/>
        <v>0</v>
      </c>
      <c r="M3080" s="54">
        <f t="shared" si="750"/>
        <v>0</v>
      </c>
      <c r="N3080" s="54">
        <f t="shared" si="750"/>
        <v>0</v>
      </c>
      <c r="O3080" s="54">
        <f t="shared" si="750"/>
        <v>0</v>
      </c>
      <c r="P3080" s="54">
        <f t="shared" si="750"/>
        <v>0</v>
      </c>
      <c r="Q3080" s="54">
        <f t="shared" si="750"/>
        <v>0</v>
      </c>
      <c r="R3080" s="54">
        <f t="shared" si="750"/>
        <v>0</v>
      </c>
      <c r="S3080" s="54">
        <f t="shared" si="750"/>
        <v>4440100</v>
      </c>
      <c r="T3080" s="54">
        <f t="shared" si="750"/>
        <v>4977350</v>
      </c>
      <c r="U3080" s="54">
        <f t="shared" si="750"/>
        <v>5351100</v>
      </c>
    </row>
    <row r="3081" spans="1:21" x14ac:dyDescent="0.2">
      <c r="A3081" s="1" t="s">
        <v>47</v>
      </c>
      <c r="F3081" s="25">
        <v>570</v>
      </c>
      <c r="G3081" s="25" t="s">
        <v>62</v>
      </c>
      <c r="H3081" s="54">
        <f t="shared" si="750"/>
        <v>0</v>
      </c>
      <c r="I3081" s="54">
        <f t="shared" si="750"/>
        <v>0</v>
      </c>
      <c r="J3081" s="54">
        <f t="shared" si="750"/>
        <v>0</v>
      </c>
      <c r="K3081" s="54">
        <f t="shared" si="750"/>
        <v>0</v>
      </c>
      <c r="L3081" s="54">
        <f t="shared" si="750"/>
        <v>0</v>
      </c>
      <c r="M3081" s="54">
        <f t="shared" si="750"/>
        <v>0</v>
      </c>
      <c r="N3081" s="54">
        <f t="shared" si="750"/>
        <v>0</v>
      </c>
      <c r="O3081" s="54">
        <f t="shared" si="750"/>
        <v>0</v>
      </c>
      <c r="P3081" s="54">
        <f t="shared" si="750"/>
        <v>0</v>
      </c>
      <c r="Q3081" s="54">
        <f t="shared" si="750"/>
        <v>0</v>
      </c>
      <c r="R3081" s="54">
        <f t="shared" si="750"/>
        <v>0</v>
      </c>
      <c r="S3081" s="54">
        <f t="shared" si="750"/>
        <v>0</v>
      </c>
      <c r="T3081" s="54">
        <f t="shared" si="750"/>
        <v>0</v>
      </c>
      <c r="U3081" s="54">
        <f t="shared" si="750"/>
        <v>0</v>
      </c>
    </row>
    <row r="3082" spans="1:21" x14ac:dyDescent="0.2">
      <c r="A3082" s="1" t="s">
        <v>47</v>
      </c>
      <c r="F3082" s="25">
        <v>580</v>
      </c>
      <c r="G3082" s="25" t="s">
        <v>32</v>
      </c>
      <c r="H3082" s="54">
        <f t="shared" si="750"/>
        <v>0</v>
      </c>
      <c r="I3082" s="54">
        <f t="shared" si="750"/>
        <v>0</v>
      </c>
      <c r="J3082" s="54">
        <f t="shared" si="750"/>
        <v>0</v>
      </c>
      <c r="K3082" s="54">
        <f t="shared" si="750"/>
        <v>0</v>
      </c>
      <c r="L3082" s="54">
        <f t="shared" si="750"/>
        <v>0</v>
      </c>
      <c r="M3082" s="54">
        <f t="shared" si="750"/>
        <v>0</v>
      </c>
      <c r="N3082" s="54">
        <f t="shared" si="750"/>
        <v>0</v>
      </c>
      <c r="O3082" s="54">
        <f t="shared" si="750"/>
        <v>0</v>
      </c>
      <c r="P3082" s="54">
        <f t="shared" si="750"/>
        <v>0</v>
      </c>
      <c r="Q3082" s="54">
        <f t="shared" si="750"/>
        <v>0</v>
      </c>
      <c r="R3082" s="54">
        <f t="shared" si="750"/>
        <v>0</v>
      </c>
      <c r="S3082" s="54">
        <f t="shared" si="750"/>
        <v>0</v>
      </c>
      <c r="T3082" s="54">
        <f t="shared" si="750"/>
        <v>0</v>
      </c>
      <c r="U3082" s="54">
        <f t="shared" si="750"/>
        <v>0</v>
      </c>
    </row>
    <row r="3083" spans="1:21" ht="15" thickBot="1" x14ac:dyDescent="0.25">
      <c r="A3083" s="1" t="s">
        <v>47</v>
      </c>
    </row>
    <row r="3084" spans="1:21" ht="15" thickTop="1" x14ac:dyDescent="0.2">
      <c r="A3084" s="1" t="s">
        <v>47</v>
      </c>
      <c r="E3084" s="31"/>
      <c r="F3084" s="32"/>
      <c r="G3084" s="34" t="s">
        <v>63</v>
      </c>
      <c r="H3084" s="35">
        <f>SUM(H3072:H3083)</f>
        <v>0</v>
      </c>
      <c r="I3084" s="35">
        <f t="shared" ref="I3084:S3084" si="751">SUM(I3072:I3083)</f>
        <v>0</v>
      </c>
      <c r="J3084" s="35">
        <f t="shared" si="751"/>
        <v>0</v>
      </c>
      <c r="K3084" s="35">
        <f t="shared" si="751"/>
        <v>0</v>
      </c>
      <c r="L3084" s="35">
        <f t="shared" si="751"/>
        <v>0</v>
      </c>
      <c r="M3084" s="35">
        <f t="shared" si="751"/>
        <v>0</v>
      </c>
      <c r="N3084" s="35">
        <f t="shared" si="751"/>
        <v>0</v>
      </c>
      <c r="O3084" s="35">
        <f t="shared" si="751"/>
        <v>0</v>
      </c>
      <c r="P3084" s="35">
        <f t="shared" si="751"/>
        <v>0</v>
      </c>
      <c r="Q3084" s="35">
        <f t="shared" si="751"/>
        <v>0</v>
      </c>
      <c r="R3084" s="35">
        <f t="shared" si="751"/>
        <v>0</v>
      </c>
      <c r="S3084" s="35">
        <f t="shared" si="751"/>
        <v>15931730</v>
      </c>
      <c r="T3084" s="35">
        <f t="shared" ref="T3084" si="752">SUM(T3072:T3083)</f>
        <v>16525963</v>
      </c>
      <c r="U3084" s="35">
        <f t="shared" ref="U3084" si="753">SUM(U3072:U3083)</f>
        <v>17221677</v>
      </c>
    </row>
    <row r="3085" spans="1:21" x14ac:dyDescent="0.2">
      <c r="A3085" s="1" t="s">
        <v>47</v>
      </c>
    </row>
    <row r="3086" spans="1:21" x14ac:dyDescent="0.2">
      <c r="A3086" s="1" t="s">
        <v>47</v>
      </c>
      <c r="E3086" s="27" t="s">
        <v>645</v>
      </c>
    </row>
    <row r="3087" spans="1:21" x14ac:dyDescent="0.2">
      <c r="A3087" s="1" t="s">
        <v>47</v>
      </c>
      <c r="F3087" s="28" t="s">
        <v>646</v>
      </c>
    </row>
    <row r="3088" spans="1:21" x14ac:dyDescent="0.2">
      <c r="A3088" s="1">
        <v>600</v>
      </c>
      <c r="B3088" s="1">
        <v>16008300</v>
      </c>
      <c r="C3088" s="1">
        <v>40225</v>
      </c>
      <c r="D3088" s="1">
        <v>570</v>
      </c>
      <c r="F3088" s="25">
        <v>40225</v>
      </c>
      <c r="G3088" s="25" t="s">
        <v>647</v>
      </c>
      <c r="H3088" s="29">
        <v>0</v>
      </c>
      <c r="I3088" s="29">
        <v>0</v>
      </c>
      <c r="J3088" s="29">
        <v>0</v>
      </c>
      <c r="K3088" s="29">
        <v>0</v>
      </c>
      <c r="L3088" s="29">
        <v>0</v>
      </c>
      <c r="M3088" s="29">
        <v>0</v>
      </c>
      <c r="N3088" s="29">
        <v>0</v>
      </c>
      <c r="O3088" s="29">
        <v>0</v>
      </c>
      <c r="P3088" s="29">
        <v>0</v>
      </c>
      <c r="Q3088" s="29">
        <v>0</v>
      </c>
      <c r="R3088" s="29">
        <v>0</v>
      </c>
      <c r="S3088" s="29">
        <v>0</v>
      </c>
      <c r="T3088" s="29">
        <v>0</v>
      </c>
      <c r="U3088" s="29">
        <v>0</v>
      </c>
    </row>
    <row r="3089" spans="1:21" x14ac:dyDescent="0.2">
      <c r="A3089" s="1">
        <v>600</v>
      </c>
      <c r="B3089" s="1">
        <v>16008300</v>
      </c>
      <c r="C3089" s="1">
        <v>49135</v>
      </c>
      <c r="D3089" s="1">
        <v>570</v>
      </c>
      <c r="F3089" s="25">
        <v>49135</v>
      </c>
      <c r="G3089" s="25" t="s">
        <v>648</v>
      </c>
      <c r="H3089" s="29">
        <v>0</v>
      </c>
      <c r="I3089" s="29">
        <v>0</v>
      </c>
      <c r="J3089" s="29">
        <v>0</v>
      </c>
      <c r="K3089" s="29">
        <v>0</v>
      </c>
      <c r="L3089" s="29">
        <v>0</v>
      </c>
      <c r="M3089" s="29">
        <v>0</v>
      </c>
      <c r="N3089" s="29">
        <v>0</v>
      </c>
      <c r="O3089" s="29">
        <v>0</v>
      </c>
      <c r="P3089" s="29">
        <v>0</v>
      </c>
      <c r="Q3089" s="29">
        <v>0</v>
      </c>
      <c r="R3089" s="29">
        <v>0</v>
      </c>
      <c r="S3089" s="29">
        <v>0</v>
      </c>
      <c r="T3089" s="29">
        <v>0</v>
      </c>
      <c r="U3089" s="29">
        <v>0</v>
      </c>
    </row>
    <row r="3090" spans="1:21" x14ac:dyDescent="0.2">
      <c r="A3090" s="1">
        <v>600</v>
      </c>
      <c r="B3090" s="1">
        <v>16008300</v>
      </c>
      <c r="C3090" s="1">
        <v>56694</v>
      </c>
      <c r="D3090" s="1">
        <v>560</v>
      </c>
      <c r="F3090" s="25">
        <v>56694</v>
      </c>
      <c r="G3090" s="25" t="s">
        <v>45</v>
      </c>
      <c r="H3090" s="29">
        <v>0</v>
      </c>
      <c r="I3090" s="29">
        <v>0</v>
      </c>
      <c r="J3090" s="29">
        <v>0</v>
      </c>
      <c r="K3090" s="29">
        <v>0</v>
      </c>
      <c r="L3090" s="29">
        <v>0</v>
      </c>
      <c r="M3090" s="29">
        <v>0</v>
      </c>
      <c r="N3090" s="29">
        <v>0</v>
      </c>
      <c r="O3090" s="29">
        <v>0</v>
      </c>
      <c r="P3090" s="29">
        <v>0</v>
      </c>
      <c r="Q3090" s="29">
        <v>0</v>
      </c>
      <c r="R3090" s="29">
        <v>0</v>
      </c>
      <c r="S3090" s="29">
        <v>0</v>
      </c>
      <c r="T3090" s="29">
        <v>0</v>
      </c>
      <c r="U3090" s="29">
        <v>0</v>
      </c>
    </row>
    <row r="3091" spans="1:21" x14ac:dyDescent="0.2">
      <c r="A3091" s="1">
        <v>600</v>
      </c>
      <c r="B3091" s="1">
        <v>16008300</v>
      </c>
      <c r="C3091" s="1">
        <v>57710</v>
      </c>
      <c r="D3091" s="1">
        <v>570</v>
      </c>
      <c r="F3091" s="25">
        <v>57710</v>
      </c>
      <c r="G3091" s="25" t="s">
        <v>649</v>
      </c>
      <c r="H3091" s="29">
        <v>39149788</v>
      </c>
      <c r="I3091" s="29">
        <v>64589371</v>
      </c>
      <c r="J3091" s="29">
        <v>40356563</v>
      </c>
      <c r="K3091" s="29">
        <v>42687073</v>
      </c>
      <c r="L3091" s="29">
        <v>44519217</v>
      </c>
      <c r="M3091" s="29">
        <v>45952428</v>
      </c>
      <c r="N3091" s="29">
        <v>41495505</v>
      </c>
      <c r="O3091" s="29">
        <v>44493450</v>
      </c>
      <c r="P3091" s="29">
        <v>41096051</v>
      </c>
      <c r="Q3091" s="29">
        <v>37900527</v>
      </c>
      <c r="R3091" s="29">
        <v>23255000</v>
      </c>
      <c r="S3091" s="29">
        <v>31484460</v>
      </c>
      <c r="T3091" s="29">
        <v>32025713</v>
      </c>
      <c r="U3091" s="29">
        <v>34300000</v>
      </c>
    </row>
    <row r="3092" spans="1:21" x14ac:dyDescent="0.2">
      <c r="A3092" s="1">
        <v>600</v>
      </c>
      <c r="B3092" s="1">
        <v>16008300</v>
      </c>
      <c r="C3092" s="1">
        <v>57711</v>
      </c>
      <c r="D3092" s="1">
        <v>570</v>
      </c>
      <c r="F3092" s="25">
        <v>57711</v>
      </c>
      <c r="G3092" s="25" t="s">
        <v>650</v>
      </c>
      <c r="H3092" s="29">
        <v>23019992</v>
      </c>
      <c r="I3092" s="29">
        <v>0</v>
      </c>
      <c r="J3092" s="29">
        <v>22959852</v>
      </c>
      <c r="K3092" s="29">
        <v>23575775</v>
      </c>
      <c r="L3092" s="29">
        <v>23774010</v>
      </c>
      <c r="M3092" s="29">
        <v>24946064</v>
      </c>
      <c r="N3092" s="29">
        <v>24515882</v>
      </c>
      <c r="O3092" s="29">
        <v>25402050</v>
      </c>
      <c r="P3092" s="29">
        <v>25343530</v>
      </c>
      <c r="Q3092" s="29">
        <v>29322041</v>
      </c>
      <c r="R3092" s="29">
        <v>30419689</v>
      </c>
      <c r="S3092" s="29">
        <v>28322660</v>
      </c>
      <c r="T3092" s="29">
        <v>30801927</v>
      </c>
      <c r="U3092" s="29">
        <v>30801927</v>
      </c>
    </row>
    <row r="3093" spans="1:21" x14ac:dyDescent="0.2">
      <c r="A3093" s="1">
        <v>600</v>
      </c>
      <c r="B3093" s="1">
        <v>16008300</v>
      </c>
      <c r="C3093" s="1">
        <v>57713</v>
      </c>
      <c r="D3093" s="1">
        <v>570</v>
      </c>
      <c r="F3093" s="25">
        <v>57713</v>
      </c>
      <c r="G3093" s="25" t="s">
        <v>651</v>
      </c>
      <c r="H3093" s="29">
        <v>0</v>
      </c>
      <c r="I3093" s="29">
        <v>0</v>
      </c>
      <c r="J3093" s="29">
        <v>0</v>
      </c>
      <c r="K3093" s="29">
        <v>0</v>
      </c>
      <c r="L3093" s="29">
        <v>0</v>
      </c>
      <c r="M3093" s="29">
        <v>0</v>
      </c>
      <c r="N3093" s="29">
        <v>0</v>
      </c>
      <c r="O3093" s="29">
        <v>0</v>
      </c>
      <c r="P3093" s="29">
        <v>0</v>
      </c>
      <c r="Q3093" s="29">
        <v>0</v>
      </c>
      <c r="R3093" s="29">
        <v>0</v>
      </c>
      <c r="S3093" s="29">
        <v>0</v>
      </c>
      <c r="T3093" s="29">
        <v>0</v>
      </c>
      <c r="U3093" s="29">
        <v>0</v>
      </c>
    </row>
    <row r="3094" spans="1:21" x14ac:dyDescent="0.2">
      <c r="A3094" s="1">
        <v>600</v>
      </c>
      <c r="B3094" s="1">
        <v>16008300</v>
      </c>
      <c r="C3094" s="1">
        <v>57714</v>
      </c>
      <c r="D3094" s="1">
        <v>570</v>
      </c>
      <c r="F3094" s="25">
        <v>57714</v>
      </c>
      <c r="G3094" s="25" t="s">
        <v>652</v>
      </c>
      <c r="H3094" s="29">
        <v>0</v>
      </c>
      <c r="I3094" s="29">
        <v>0</v>
      </c>
      <c r="J3094" s="29">
        <v>0</v>
      </c>
      <c r="K3094" s="29">
        <v>0</v>
      </c>
      <c r="L3094" s="29">
        <v>0</v>
      </c>
      <c r="M3094" s="29">
        <v>0</v>
      </c>
      <c r="N3094" s="29">
        <v>0</v>
      </c>
      <c r="O3094" s="29">
        <v>0</v>
      </c>
      <c r="P3094" s="29">
        <v>0</v>
      </c>
      <c r="Q3094" s="29">
        <v>0</v>
      </c>
      <c r="R3094" s="29">
        <v>0</v>
      </c>
      <c r="S3094" s="29">
        <v>0</v>
      </c>
      <c r="T3094" s="29">
        <v>0</v>
      </c>
      <c r="U3094" s="29">
        <v>250000</v>
      </c>
    </row>
    <row r="3095" spans="1:21" x14ac:dyDescent="0.2">
      <c r="A3095" s="1">
        <v>600</v>
      </c>
      <c r="B3095" s="1">
        <v>16008300</v>
      </c>
      <c r="C3095" s="1">
        <v>61200</v>
      </c>
      <c r="D3095" s="1">
        <v>560</v>
      </c>
      <c r="F3095" s="25">
        <v>61200</v>
      </c>
      <c r="G3095" s="25" t="s">
        <v>340</v>
      </c>
      <c r="H3095" s="29">
        <v>0</v>
      </c>
      <c r="I3095" s="29">
        <v>0</v>
      </c>
      <c r="J3095" s="29">
        <v>0</v>
      </c>
      <c r="K3095" s="29">
        <v>0</v>
      </c>
      <c r="L3095" s="29">
        <v>0</v>
      </c>
      <c r="M3095" s="29">
        <v>0</v>
      </c>
      <c r="N3095" s="29">
        <v>0</v>
      </c>
      <c r="O3095" s="29">
        <v>-5000000</v>
      </c>
      <c r="P3095" s="29">
        <v>-9220909</v>
      </c>
      <c r="Q3095" s="29">
        <v>-9250000</v>
      </c>
      <c r="R3095" s="29">
        <v>-5000000</v>
      </c>
      <c r="S3095" s="29">
        <v>-2851969</v>
      </c>
      <c r="T3095" s="29">
        <v>0</v>
      </c>
      <c r="U3095" s="29">
        <v>0</v>
      </c>
    </row>
    <row r="3096" spans="1:21" ht="15" thickBot="1" x14ac:dyDescent="0.25">
      <c r="A3096" s="1" t="s">
        <v>47</v>
      </c>
    </row>
    <row r="3097" spans="1:21" ht="15" thickTop="1" x14ac:dyDescent="0.2">
      <c r="A3097" s="1" t="s">
        <v>47</v>
      </c>
      <c r="B3097" s="1">
        <v>16008300</v>
      </c>
      <c r="C3097" s="31"/>
      <c r="D3097" s="31"/>
      <c r="E3097" s="31"/>
      <c r="F3097" s="32" t="s">
        <v>653</v>
      </c>
      <c r="G3097" s="32"/>
      <c r="H3097" s="33">
        <f>SUM(H3088:H3096)</f>
        <v>62169780</v>
      </c>
      <c r="I3097" s="33">
        <f t="shared" ref="I3097:S3097" si="754">SUM(I3088:I3096)</f>
        <v>64589371</v>
      </c>
      <c r="J3097" s="33">
        <f t="shared" si="754"/>
        <v>63316415</v>
      </c>
      <c r="K3097" s="33">
        <f t="shared" si="754"/>
        <v>66262848</v>
      </c>
      <c r="L3097" s="33">
        <f t="shared" si="754"/>
        <v>68293227</v>
      </c>
      <c r="M3097" s="33">
        <f t="shared" si="754"/>
        <v>70898492</v>
      </c>
      <c r="N3097" s="33">
        <f t="shared" si="754"/>
        <v>66011387</v>
      </c>
      <c r="O3097" s="33">
        <f t="shared" si="754"/>
        <v>64895500</v>
      </c>
      <c r="P3097" s="33">
        <f t="shared" si="754"/>
        <v>57218672</v>
      </c>
      <c r="Q3097" s="33">
        <f t="shared" si="754"/>
        <v>57972568</v>
      </c>
      <c r="R3097" s="33">
        <f t="shared" si="754"/>
        <v>48674689</v>
      </c>
      <c r="S3097" s="33">
        <f t="shared" si="754"/>
        <v>56955151</v>
      </c>
      <c r="T3097" s="33">
        <f t="shared" ref="T3097" si="755">SUM(T3088:T3096)</f>
        <v>62827640</v>
      </c>
      <c r="U3097" s="33">
        <f t="shared" ref="U3097" si="756">SUM(U3088:U3096)</f>
        <v>65351927</v>
      </c>
    </row>
    <row r="3099" spans="1:21" x14ac:dyDescent="0.2">
      <c r="A3099" s="1" t="s">
        <v>47</v>
      </c>
      <c r="F3099" s="27" t="s">
        <v>654</v>
      </c>
      <c r="G3099" s="1"/>
    </row>
    <row r="3100" spans="1:21" x14ac:dyDescent="0.2">
      <c r="A3100" s="1">
        <v>600</v>
      </c>
      <c r="B3100" s="1">
        <v>16008310</v>
      </c>
      <c r="C3100" s="1">
        <v>57710</v>
      </c>
      <c r="D3100" s="1">
        <v>570</v>
      </c>
      <c r="F3100" s="1">
        <v>57710</v>
      </c>
      <c r="G3100" s="1" t="s">
        <v>649</v>
      </c>
      <c r="H3100" s="29">
        <v>0</v>
      </c>
      <c r="I3100" s="29">
        <v>0</v>
      </c>
      <c r="J3100" s="29">
        <v>0</v>
      </c>
      <c r="K3100" s="29">
        <v>0</v>
      </c>
      <c r="L3100" s="29">
        <v>0</v>
      </c>
      <c r="M3100" s="29">
        <v>0</v>
      </c>
      <c r="N3100" s="29">
        <v>0</v>
      </c>
      <c r="O3100" s="29">
        <v>0</v>
      </c>
      <c r="P3100" s="29">
        <v>0</v>
      </c>
      <c r="Q3100" s="29">
        <v>0</v>
      </c>
      <c r="R3100" s="29">
        <v>0</v>
      </c>
      <c r="S3100" s="29">
        <v>0</v>
      </c>
      <c r="T3100" s="29">
        <v>0</v>
      </c>
      <c r="U3100" s="29">
        <v>0</v>
      </c>
    </row>
    <row r="3101" spans="1:21" x14ac:dyDescent="0.2">
      <c r="A3101" s="1">
        <v>600</v>
      </c>
      <c r="B3101" s="1">
        <v>16008310</v>
      </c>
      <c r="C3101" s="1">
        <v>57711</v>
      </c>
      <c r="D3101" s="1">
        <v>570</v>
      </c>
      <c r="F3101" s="1">
        <v>57711</v>
      </c>
      <c r="G3101" s="1" t="s">
        <v>650</v>
      </c>
      <c r="H3101" s="29">
        <v>0</v>
      </c>
      <c r="I3101" s="29">
        <v>0</v>
      </c>
      <c r="J3101" s="29">
        <v>0</v>
      </c>
      <c r="K3101" s="29">
        <v>0</v>
      </c>
      <c r="L3101" s="29">
        <v>0</v>
      </c>
      <c r="M3101" s="29">
        <v>0</v>
      </c>
      <c r="N3101" s="29">
        <v>0</v>
      </c>
      <c r="O3101" s="29">
        <v>0</v>
      </c>
      <c r="P3101" s="29">
        <v>0</v>
      </c>
      <c r="Q3101" s="29">
        <v>0</v>
      </c>
      <c r="R3101" s="29">
        <v>0</v>
      </c>
      <c r="S3101" s="29">
        <v>0</v>
      </c>
      <c r="T3101" s="29">
        <v>0</v>
      </c>
      <c r="U3101" s="29">
        <v>0</v>
      </c>
    </row>
    <row r="3102" spans="1:21" ht="15" thickBot="1" x14ac:dyDescent="0.25">
      <c r="A3102" s="1" t="s">
        <v>47</v>
      </c>
      <c r="F3102" s="1"/>
      <c r="G3102" s="1"/>
    </row>
    <row r="3103" spans="1:21" ht="15" thickTop="1" x14ac:dyDescent="0.2">
      <c r="A3103" s="1" t="s">
        <v>47</v>
      </c>
      <c r="B3103" s="1">
        <v>16008310</v>
      </c>
      <c r="C3103" s="31"/>
      <c r="D3103" s="31"/>
      <c r="E3103" s="31"/>
      <c r="F3103" s="31" t="s">
        <v>655</v>
      </c>
      <c r="G3103" s="31"/>
      <c r="H3103" s="33">
        <f>SUM(H3100:H3102)</f>
        <v>0</v>
      </c>
      <c r="I3103" s="33">
        <f t="shared" ref="I3103:T3103" si="757">SUM(I3100:I3102)</f>
        <v>0</v>
      </c>
      <c r="J3103" s="33">
        <f t="shared" si="757"/>
        <v>0</v>
      </c>
      <c r="K3103" s="33">
        <f t="shared" si="757"/>
        <v>0</v>
      </c>
      <c r="L3103" s="33">
        <f t="shared" si="757"/>
        <v>0</v>
      </c>
      <c r="M3103" s="33">
        <f t="shared" si="757"/>
        <v>0</v>
      </c>
      <c r="N3103" s="33">
        <f t="shared" si="757"/>
        <v>0</v>
      </c>
      <c r="O3103" s="33">
        <f t="shared" si="757"/>
        <v>0</v>
      </c>
      <c r="P3103" s="33">
        <f t="shared" si="757"/>
        <v>0</v>
      </c>
      <c r="Q3103" s="33">
        <f t="shared" si="757"/>
        <v>0</v>
      </c>
      <c r="R3103" s="33">
        <f t="shared" si="757"/>
        <v>0</v>
      </c>
      <c r="S3103" s="33">
        <f t="shared" si="757"/>
        <v>0</v>
      </c>
      <c r="T3103" s="33">
        <f t="shared" si="757"/>
        <v>0</v>
      </c>
      <c r="U3103" s="33">
        <f t="shared" ref="U3103" si="758">SUM(U3100:U3102)</f>
        <v>0</v>
      </c>
    </row>
    <row r="3104" spans="1:21" x14ac:dyDescent="0.2">
      <c r="F3104" s="1"/>
      <c r="G3104" s="1"/>
    </row>
    <row r="3105" spans="1:21" x14ac:dyDescent="0.2">
      <c r="A3105" s="1" t="s">
        <v>47</v>
      </c>
      <c r="F3105" s="27" t="s">
        <v>656</v>
      </c>
      <c r="G3105" s="1"/>
    </row>
    <row r="3106" spans="1:21" x14ac:dyDescent="0.2">
      <c r="A3106" s="1">
        <v>600</v>
      </c>
      <c r="B3106" s="1">
        <v>16008320</v>
      </c>
      <c r="C3106" s="1">
        <v>57710</v>
      </c>
      <c r="D3106" s="1">
        <v>570</v>
      </c>
      <c r="F3106" s="1">
        <v>57710</v>
      </c>
      <c r="G3106" s="1" t="s">
        <v>649</v>
      </c>
      <c r="H3106" s="29">
        <v>0</v>
      </c>
      <c r="I3106" s="29">
        <v>3000000</v>
      </c>
      <c r="J3106" s="29">
        <v>-3000000</v>
      </c>
      <c r="K3106" s="29">
        <v>-1795459</v>
      </c>
      <c r="L3106" s="29">
        <v>-1500000</v>
      </c>
      <c r="M3106" s="29">
        <v>-500000</v>
      </c>
      <c r="N3106" s="29">
        <v>-500000</v>
      </c>
      <c r="O3106" s="29">
        <v>0</v>
      </c>
      <c r="P3106" s="29">
        <v>0</v>
      </c>
      <c r="Q3106" s="29">
        <v>0</v>
      </c>
      <c r="R3106" s="29">
        <v>0</v>
      </c>
      <c r="S3106" s="29">
        <v>0</v>
      </c>
      <c r="T3106" s="29">
        <v>0</v>
      </c>
      <c r="U3106" s="29">
        <v>0</v>
      </c>
    </row>
    <row r="3107" spans="1:21" x14ac:dyDescent="0.2">
      <c r="A3107" s="1">
        <v>600</v>
      </c>
      <c r="B3107" s="1">
        <v>16008320</v>
      </c>
      <c r="C3107" s="1">
        <v>57711</v>
      </c>
      <c r="D3107" s="1">
        <v>570</v>
      </c>
      <c r="F3107" s="1">
        <v>57711</v>
      </c>
      <c r="G3107" s="1" t="s">
        <v>650</v>
      </c>
      <c r="H3107" s="29">
        <v>0</v>
      </c>
      <c r="I3107" s="29">
        <v>-3000000</v>
      </c>
      <c r="J3107" s="29">
        <v>3000000</v>
      </c>
      <c r="K3107" s="29">
        <v>1249500</v>
      </c>
      <c r="L3107" s="29">
        <v>0</v>
      </c>
      <c r="M3107" s="29">
        <v>0</v>
      </c>
      <c r="N3107" s="29">
        <v>0</v>
      </c>
      <c r="O3107" s="29">
        <v>0</v>
      </c>
      <c r="P3107" s="29">
        <v>0</v>
      </c>
      <c r="Q3107" s="29">
        <v>0</v>
      </c>
      <c r="R3107" s="29">
        <v>0</v>
      </c>
      <c r="S3107" s="29">
        <v>0</v>
      </c>
      <c r="T3107" s="29">
        <v>0</v>
      </c>
      <c r="U3107" s="29">
        <v>0</v>
      </c>
    </row>
    <row r="3108" spans="1:21" ht="15" thickBot="1" x14ac:dyDescent="0.25">
      <c r="A3108" s="1" t="s">
        <v>47</v>
      </c>
      <c r="F3108" s="1"/>
      <c r="G3108" s="1"/>
    </row>
    <row r="3109" spans="1:21" ht="15" thickTop="1" x14ac:dyDescent="0.2">
      <c r="A3109" s="1" t="s">
        <v>47</v>
      </c>
      <c r="B3109" s="1">
        <v>16008320</v>
      </c>
      <c r="C3109" s="31"/>
      <c r="D3109" s="31"/>
      <c r="E3109" s="31"/>
      <c r="F3109" s="31" t="s">
        <v>657</v>
      </c>
      <c r="G3109" s="31"/>
      <c r="H3109" s="33">
        <f>SUM(H3106:H3108)</f>
        <v>0</v>
      </c>
      <c r="I3109" s="33">
        <f t="shared" ref="I3109:S3109" si="759">SUM(I3106:I3108)</f>
        <v>0</v>
      </c>
      <c r="J3109" s="33">
        <f t="shared" si="759"/>
        <v>0</v>
      </c>
      <c r="K3109" s="33">
        <f t="shared" si="759"/>
        <v>-545959</v>
      </c>
      <c r="L3109" s="33">
        <f t="shared" si="759"/>
        <v>-1500000</v>
      </c>
      <c r="M3109" s="33">
        <f t="shared" si="759"/>
        <v>-500000</v>
      </c>
      <c r="N3109" s="33">
        <f t="shared" si="759"/>
        <v>-500000</v>
      </c>
      <c r="O3109" s="33">
        <f t="shared" si="759"/>
        <v>0</v>
      </c>
      <c r="P3109" s="33">
        <f t="shared" si="759"/>
        <v>0</v>
      </c>
      <c r="Q3109" s="33">
        <f t="shared" si="759"/>
        <v>0</v>
      </c>
      <c r="R3109" s="33">
        <f t="shared" si="759"/>
        <v>0</v>
      </c>
      <c r="S3109" s="33">
        <f t="shared" si="759"/>
        <v>0</v>
      </c>
      <c r="T3109" s="33">
        <f t="shared" ref="T3109" si="760">SUM(T3106:T3108)</f>
        <v>0</v>
      </c>
      <c r="U3109" s="33">
        <f t="shared" ref="U3109" si="761">SUM(U3106:U3108)</f>
        <v>0</v>
      </c>
    </row>
    <row r="3110" spans="1:21" x14ac:dyDescent="0.2">
      <c r="F3110" s="1"/>
      <c r="G3110" s="1"/>
    </row>
    <row r="3111" spans="1:21" x14ac:dyDescent="0.2">
      <c r="A3111" s="1" t="s">
        <v>47</v>
      </c>
      <c r="F3111" s="27" t="s">
        <v>658</v>
      </c>
      <c r="G3111" s="1"/>
    </row>
    <row r="3112" spans="1:21" x14ac:dyDescent="0.2">
      <c r="A3112" s="1">
        <v>600</v>
      </c>
      <c r="B3112" s="1">
        <v>16008330</v>
      </c>
      <c r="C3112" s="1">
        <v>57710</v>
      </c>
      <c r="D3112" s="1">
        <v>570</v>
      </c>
      <c r="F3112" s="1">
        <v>57710</v>
      </c>
      <c r="G3112" s="1" t="s">
        <v>649</v>
      </c>
      <c r="H3112" s="29">
        <v>0</v>
      </c>
      <c r="I3112" s="29">
        <v>0</v>
      </c>
      <c r="J3112" s="29">
        <v>0</v>
      </c>
      <c r="K3112" s="29">
        <v>0</v>
      </c>
      <c r="L3112" s="29">
        <v>0</v>
      </c>
      <c r="M3112" s="29">
        <v>0</v>
      </c>
      <c r="N3112" s="29">
        <v>-900000</v>
      </c>
      <c r="O3112" s="29">
        <v>0</v>
      </c>
      <c r="P3112" s="29">
        <v>0</v>
      </c>
      <c r="Q3112" s="29">
        <v>0</v>
      </c>
      <c r="R3112" s="29">
        <v>0</v>
      </c>
      <c r="S3112" s="29">
        <v>0</v>
      </c>
      <c r="T3112" s="29">
        <v>0</v>
      </c>
      <c r="U3112" s="29">
        <v>0</v>
      </c>
    </row>
    <row r="3113" spans="1:21" x14ac:dyDescent="0.2">
      <c r="A3113" s="1">
        <v>600</v>
      </c>
      <c r="B3113" s="1">
        <v>16008330</v>
      </c>
      <c r="C3113" s="1">
        <v>57711</v>
      </c>
      <c r="D3113" s="1">
        <v>570</v>
      </c>
      <c r="F3113" s="1">
        <v>57711</v>
      </c>
      <c r="G3113" s="1" t="s">
        <v>650</v>
      </c>
      <c r="H3113" s="29">
        <v>0</v>
      </c>
      <c r="I3113" s="29">
        <v>0</v>
      </c>
      <c r="J3113" s="29">
        <v>0</v>
      </c>
      <c r="K3113" s="29">
        <v>0</v>
      </c>
      <c r="L3113" s="29">
        <v>0</v>
      </c>
      <c r="M3113" s="29">
        <v>0</v>
      </c>
      <c r="N3113" s="29">
        <v>0</v>
      </c>
      <c r="O3113" s="29">
        <v>0</v>
      </c>
      <c r="P3113" s="29">
        <v>0</v>
      </c>
      <c r="Q3113" s="29">
        <v>0</v>
      </c>
      <c r="R3113" s="29">
        <v>0</v>
      </c>
      <c r="S3113" s="29">
        <v>0</v>
      </c>
      <c r="T3113" s="29">
        <v>0</v>
      </c>
      <c r="U3113" s="29">
        <v>0</v>
      </c>
    </row>
    <row r="3114" spans="1:21" ht="15" thickBot="1" x14ac:dyDescent="0.25">
      <c r="A3114" s="1" t="s">
        <v>47</v>
      </c>
      <c r="F3114" s="1"/>
      <c r="G3114" s="1"/>
    </row>
    <row r="3115" spans="1:21" ht="15" thickTop="1" x14ac:dyDescent="0.2">
      <c r="A3115" s="1" t="s">
        <v>47</v>
      </c>
      <c r="B3115" s="1">
        <v>16008330</v>
      </c>
      <c r="C3115" s="31"/>
      <c r="D3115" s="31"/>
      <c r="E3115" s="31"/>
      <c r="F3115" s="31" t="s">
        <v>659</v>
      </c>
      <c r="G3115" s="31"/>
      <c r="H3115" s="33">
        <f>SUM(H3112:H3114)</f>
        <v>0</v>
      </c>
      <c r="I3115" s="33">
        <f t="shared" ref="I3115:S3115" si="762">SUM(I3112:I3114)</f>
        <v>0</v>
      </c>
      <c r="J3115" s="33">
        <f t="shared" si="762"/>
        <v>0</v>
      </c>
      <c r="K3115" s="33">
        <f t="shared" si="762"/>
        <v>0</v>
      </c>
      <c r="L3115" s="33">
        <f t="shared" si="762"/>
        <v>0</v>
      </c>
      <c r="M3115" s="33">
        <f t="shared" si="762"/>
        <v>0</v>
      </c>
      <c r="N3115" s="33">
        <f t="shared" si="762"/>
        <v>-900000</v>
      </c>
      <c r="O3115" s="33">
        <f t="shared" si="762"/>
        <v>0</v>
      </c>
      <c r="P3115" s="33">
        <f t="shared" si="762"/>
        <v>0</v>
      </c>
      <c r="Q3115" s="33">
        <f t="shared" si="762"/>
        <v>0</v>
      </c>
      <c r="R3115" s="33">
        <f t="shared" si="762"/>
        <v>0</v>
      </c>
      <c r="S3115" s="33">
        <f t="shared" si="762"/>
        <v>0</v>
      </c>
      <c r="T3115" s="33">
        <f t="shared" ref="T3115" si="763">SUM(T3112:T3114)</f>
        <v>0</v>
      </c>
      <c r="U3115" s="33">
        <f t="shared" ref="U3115" si="764">SUM(U3112:U3114)</f>
        <v>0</v>
      </c>
    </row>
    <row r="3116" spans="1:21" x14ac:dyDescent="0.2">
      <c r="A3116" s="1" t="s">
        <v>47</v>
      </c>
    </row>
    <row r="3117" spans="1:21" x14ac:dyDescent="0.2">
      <c r="A3117" s="1" t="s">
        <v>660</v>
      </c>
    </row>
    <row r="3118" spans="1:21" x14ac:dyDescent="0.2">
      <c r="E3118" s="27"/>
      <c r="F3118" s="28" t="s">
        <v>51</v>
      </c>
    </row>
    <row r="3119" spans="1:21" x14ac:dyDescent="0.2">
      <c r="A3119" s="1" t="s">
        <v>47</v>
      </c>
      <c r="F3119" s="25">
        <v>500</v>
      </c>
      <c r="G3119" s="25" t="s">
        <v>53</v>
      </c>
      <c r="H3119" s="29">
        <f t="shared" ref="H3119:U3129" si="765">SUMIF($D$3088:$D$3115,$F3119,H$3088:H$3115)</f>
        <v>0</v>
      </c>
      <c r="I3119" s="29">
        <f t="shared" si="765"/>
        <v>0</v>
      </c>
      <c r="J3119" s="29">
        <f t="shared" si="765"/>
        <v>0</v>
      </c>
      <c r="K3119" s="29">
        <f t="shared" si="765"/>
        <v>0</v>
      </c>
      <c r="L3119" s="29">
        <f t="shared" si="765"/>
        <v>0</v>
      </c>
      <c r="M3119" s="29">
        <f t="shared" si="765"/>
        <v>0</v>
      </c>
      <c r="N3119" s="29">
        <f t="shared" si="765"/>
        <v>0</v>
      </c>
      <c r="O3119" s="29">
        <f t="shared" si="765"/>
        <v>0</v>
      </c>
      <c r="P3119" s="29">
        <f t="shared" si="765"/>
        <v>0</v>
      </c>
      <c r="Q3119" s="29">
        <f t="shared" si="765"/>
        <v>0</v>
      </c>
      <c r="R3119" s="29">
        <f t="shared" si="765"/>
        <v>0</v>
      </c>
      <c r="S3119" s="29">
        <f t="shared" si="765"/>
        <v>0</v>
      </c>
      <c r="T3119" s="29">
        <f t="shared" si="765"/>
        <v>0</v>
      </c>
      <c r="U3119" s="29">
        <f t="shared" si="765"/>
        <v>0</v>
      </c>
    </row>
    <row r="3120" spans="1:21" x14ac:dyDescent="0.2">
      <c r="A3120" s="1" t="s">
        <v>47</v>
      </c>
      <c r="F3120" s="25">
        <v>501</v>
      </c>
      <c r="G3120" s="25" t="s">
        <v>30</v>
      </c>
      <c r="H3120" s="29">
        <f t="shared" si="765"/>
        <v>0</v>
      </c>
      <c r="I3120" s="29">
        <f t="shared" si="765"/>
        <v>0</v>
      </c>
      <c r="J3120" s="29">
        <f t="shared" si="765"/>
        <v>0</v>
      </c>
      <c r="K3120" s="29">
        <f t="shared" si="765"/>
        <v>0</v>
      </c>
      <c r="L3120" s="29">
        <f t="shared" si="765"/>
        <v>0</v>
      </c>
      <c r="M3120" s="29">
        <f t="shared" si="765"/>
        <v>0</v>
      </c>
      <c r="N3120" s="29">
        <f t="shared" si="765"/>
        <v>0</v>
      </c>
      <c r="O3120" s="29">
        <f t="shared" si="765"/>
        <v>0</v>
      </c>
      <c r="P3120" s="29">
        <f t="shared" si="765"/>
        <v>0</v>
      </c>
      <c r="Q3120" s="29">
        <f t="shared" si="765"/>
        <v>0</v>
      </c>
      <c r="R3120" s="29">
        <f t="shared" si="765"/>
        <v>0</v>
      </c>
      <c r="S3120" s="29">
        <f t="shared" si="765"/>
        <v>0</v>
      </c>
      <c r="T3120" s="29">
        <f t="shared" si="765"/>
        <v>0</v>
      </c>
      <c r="U3120" s="29">
        <f t="shared" si="765"/>
        <v>0</v>
      </c>
    </row>
    <row r="3121" spans="1:21" x14ac:dyDescent="0.2">
      <c r="F3121" s="25" t="s">
        <v>54</v>
      </c>
      <c r="G3121" s="25" t="s">
        <v>55</v>
      </c>
      <c r="H3121" s="29">
        <f t="shared" si="765"/>
        <v>0</v>
      </c>
      <c r="I3121" s="29">
        <f t="shared" si="765"/>
        <v>0</v>
      </c>
      <c r="J3121" s="29">
        <f t="shared" si="765"/>
        <v>0</v>
      </c>
      <c r="K3121" s="29">
        <f t="shared" si="765"/>
        <v>0</v>
      </c>
      <c r="L3121" s="29">
        <f t="shared" si="765"/>
        <v>0</v>
      </c>
      <c r="M3121" s="29">
        <f t="shared" si="765"/>
        <v>0</v>
      </c>
      <c r="N3121" s="29">
        <f t="shared" si="765"/>
        <v>0</v>
      </c>
      <c r="O3121" s="29">
        <f t="shared" si="765"/>
        <v>0</v>
      </c>
      <c r="P3121" s="29">
        <f t="shared" si="765"/>
        <v>0</v>
      </c>
      <c r="Q3121" s="29">
        <f t="shared" si="765"/>
        <v>0</v>
      </c>
      <c r="R3121" s="29">
        <f t="shared" si="765"/>
        <v>0</v>
      </c>
      <c r="S3121" s="29">
        <f t="shared" si="765"/>
        <v>0</v>
      </c>
      <c r="T3121" s="29">
        <f t="shared" si="765"/>
        <v>0</v>
      </c>
      <c r="U3121" s="29">
        <f t="shared" si="765"/>
        <v>0</v>
      </c>
    </row>
    <row r="3122" spans="1:21" x14ac:dyDescent="0.2">
      <c r="A3122" s="1" t="s">
        <v>47</v>
      </c>
      <c r="F3122" s="25">
        <v>502</v>
      </c>
      <c r="G3122" s="25" t="s">
        <v>56</v>
      </c>
      <c r="H3122" s="29">
        <f t="shared" si="765"/>
        <v>0</v>
      </c>
      <c r="I3122" s="29">
        <f t="shared" si="765"/>
        <v>0</v>
      </c>
      <c r="J3122" s="29">
        <f t="shared" si="765"/>
        <v>0</v>
      </c>
      <c r="K3122" s="29">
        <f t="shared" si="765"/>
        <v>0</v>
      </c>
      <c r="L3122" s="29">
        <f t="shared" si="765"/>
        <v>0</v>
      </c>
      <c r="M3122" s="29">
        <f t="shared" si="765"/>
        <v>0</v>
      </c>
      <c r="N3122" s="29">
        <f t="shared" si="765"/>
        <v>0</v>
      </c>
      <c r="O3122" s="29">
        <f t="shared" si="765"/>
        <v>0</v>
      </c>
      <c r="P3122" s="29">
        <f t="shared" si="765"/>
        <v>0</v>
      </c>
      <c r="Q3122" s="29">
        <f t="shared" si="765"/>
        <v>0</v>
      </c>
      <c r="R3122" s="29">
        <f t="shared" si="765"/>
        <v>0</v>
      </c>
      <c r="S3122" s="29">
        <f t="shared" si="765"/>
        <v>0</v>
      </c>
      <c r="T3122" s="29">
        <f t="shared" si="765"/>
        <v>0</v>
      </c>
      <c r="U3122" s="29">
        <f t="shared" si="765"/>
        <v>0</v>
      </c>
    </row>
    <row r="3123" spans="1:21" x14ac:dyDescent="0.2">
      <c r="A3123" s="1" t="s">
        <v>47</v>
      </c>
      <c r="F3123" s="25">
        <v>520</v>
      </c>
      <c r="G3123" s="25" t="s">
        <v>57</v>
      </c>
      <c r="H3123" s="29">
        <f t="shared" si="765"/>
        <v>0</v>
      </c>
      <c r="I3123" s="29">
        <f t="shared" si="765"/>
        <v>0</v>
      </c>
      <c r="J3123" s="29">
        <f t="shared" si="765"/>
        <v>0</v>
      </c>
      <c r="K3123" s="29">
        <f t="shared" si="765"/>
        <v>0</v>
      </c>
      <c r="L3123" s="29">
        <f t="shared" si="765"/>
        <v>0</v>
      </c>
      <c r="M3123" s="29">
        <f t="shared" si="765"/>
        <v>0</v>
      </c>
      <c r="N3123" s="29">
        <f t="shared" si="765"/>
        <v>0</v>
      </c>
      <c r="O3123" s="29">
        <f t="shared" si="765"/>
        <v>0</v>
      </c>
      <c r="P3123" s="29">
        <f t="shared" si="765"/>
        <v>0</v>
      </c>
      <c r="Q3123" s="29">
        <f t="shared" si="765"/>
        <v>0</v>
      </c>
      <c r="R3123" s="29">
        <f t="shared" si="765"/>
        <v>0</v>
      </c>
      <c r="S3123" s="29">
        <f t="shared" si="765"/>
        <v>0</v>
      </c>
      <c r="T3123" s="29">
        <f t="shared" si="765"/>
        <v>0</v>
      </c>
      <c r="U3123" s="29">
        <f t="shared" si="765"/>
        <v>0</v>
      </c>
    </row>
    <row r="3124" spans="1:21" x14ac:dyDescent="0.2">
      <c r="A3124" s="1" t="s">
        <v>47</v>
      </c>
      <c r="F3124" s="25">
        <v>530</v>
      </c>
      <c r="G3124" s="25" t="s">
        <v>58</v>
      </c>
      <c r="H3124" s="29">
        <f t="shared" si="765"/>
        <v>0</v>
      </c>
      <c r="I3124" s="29">
        <f t="shared" si="765"/>
        <v>0</v>
      </c>
      <c r="J3124" s="29">
        <f t="shared" si="765"/>
        <v>0</v>
      </c>
      <c r="K3124" s="29">
        <f t="shared" si="765"/>
        <v>0</v>
      </c>
      <c r="L3124" s="29">
        <f t="shared" si="765"/>
        <v>0</v>
      </c>
      <c r="M3124" s="29">
        <f t="shared" si="765"/>
        <v>0</v>
      </c>
      <c r="N3124" s="29">
        <f t="shared" si="765"/>
        <v>0</v>
      </c>
      <c r="O3124" s="29">
        <f t="shared" si="765"/>
        <v>0</v>
      </c>
      <c r="P3124" s="29">
        <f t="shared" si="765"/>
        <v>0</v>
      </c>
      <c r="Q3124" s="29">
        <f t="shared" si="765"/>
        <v>0</v>
      </c>
      <c r="R3124" s="29">
        <f t="shared" si="765"/>
        <v>0</v>
      </c>
      <c r="S3124" s="29">
        <f t="shared" si="765"/>
        <v>0</v>
      </c>
      <c r="T3124" s="29">
        <f t="shared" si="765"/>
        <v>0</v>
      </c>
      <c r="U3124" s="29">
        <f t="shared" si="765"/>
        <v>0</v>
      </c>
    </row>
    <row r="3125" spans="1:21" x14ac:dyDescent="0.2">
      <c r="A3125" s="1" t="s">
        <v>47</v>
      </c>
      <c r="F3125" s="25">
        <v>540</v>
      </c>
      <c r="G3125" s="25" t="s">
        <v>59</v>
      </c>
      <c r="H3125" s="29">
        <f t="shared" si="765"/>
        <v>0</v>
      </c>
      <c r="I3125" s="29">
        <f t="shared" si="765"/>
        <v>0</v>
      </c>
      <c r="J3125" s="29">
        <f t="shared" si="765"/>
        <v>0</v>
      </c>
      <c r="K3125" s="29">
        <f t="shared" si="765"/>
        <v>0</v>
      </c>
      <c r="L3125" s="29">
        <f t="shared" si="765"/>
        <v>0</v>
      </c>
      <c r="M3125" s="29">
        <f t="shared" si="765"/>
        <v>0</v>
      </c>
      <c r="N3125" s="29">
        <f t="shared" si="765"/>
        <v>0</v>
      </c>
      <c r="O3125" s="29">
        <f t="shared" si="765"/>
        <v>0</v>
      </c>
      <c r="P3125" s="29">
        <f t="shared" si="765"/>
        <v>0</v>
      </c>
      <c r="Q3125" s="29">
        <f t="shared" si="765"/>
        <v>0</v>
      </c>
      <c r="R3125" s="29">
        <f t="shared" si="765"/>
        <v>0</v>
      </c>
      <c r="S3125" s="29">
        <f t="shared" si="765"/>
        <v>0</v>
      </c>
      <c r="T3125" s="29">
        <f t="shared" si="765"/>
        <v>0</v>
      </c>
      <c r="U3125" s="29">
        <f t="shared" si="765"/>
        <v>0</v>
      </c>
    </row>
    <row r="3126" spans="1:21" x14ac:dyDescent="0.2">
      <c r="A3126" s="1" t="s">
        <v>47</v>
      </c>
      <c r="F3126" s="25">
        <v>550</v>
      </c>
      <c r="G3126" s="25" t="s">
        <v>60</v>
      </c>
      <c r="H3126" s="29">
        <f t="shared" si="765"/>
        <v>0</v>
      </c>
      <c r="I3126" s="29">
        <f t="shared" si="765"/>
        <v>0</v>
      </c>
      <c r="J3126" s="29">
        <f t="shared" si="765"/>
        <v>0</v>
      </c>
      <c r="K3126" s="29">
        <f t="shared" si="765"/>
        <v>0</v>
      </c>
      <c r="L3126" s="29">
        <f t="shared" si="765"/>
        <v>0</v>
      </c>
      <c r="M3126" s="29">
        <f t="shared" si="765"/>
        <v>0</v>
      </c>
      <c r="N3126" s="29">
        <f t="shared" si="765"/>
        <v>0</v>
      </c>
      <c r="O3126" s="29">
        <f t="shared" si="765"/>
        <v>0</v>
      </c>
      <c r="P3126" s="29">
        <f t="shared" si="765"/>
        <v>0</v>
      </c>
      <c r="Q3126" s="29">
        <f t="shared" si="765"/>
        <v>0</v>
      </c>
      <c r="R3126" s="29">
        <f t="shared" si="765"/>
        <v>0</v>
      </c>
      <c r="S3126" s="29">
        <f t="shared" si="765"/>
        <v>0</v>
      </c>
      <c r="T3126" s="29">
        <f t="shared" si="765"/>
        <v>0</v>
      </c>
      <c r="U3126" s="29">
        <f t="shared" si="765"/>
        <v>0</v>
      </c>
    </row>
    <row r="3127" spans="1:21" x14ac:dyDescent="0.2">
      <c r="A3127" s="1" t="s">
        <v>47</v>
      </c>
      <c r="F3127" s="25">
        <v>560</v>
      </c>
      <c r="G3127" s="25" t="s">
        <v>61</v>
      </c>
      <c r="H3127" s="29">
        <f t="shared" si="765"/>
        <v>0</v>
      </c>
      <c r="I3127" s="29">
        <f t="shared" si="765"/>
        <v>0</v>
      </c>
      <c r="J3127" s="29">
        <f t="shared" si="765"/>
        <v>0</v>
      </c>
      <c r="K3127" s="29">
        <f t="shared" si="765"/>
        <v>0</v>
      </c>
      <c r="L3127" s="29">
        <f t="shared" si="765"/>
        <v>0</v>
      </c>
      <c r="M3127" s="29">
        <f t="shared" si="765"/>
        <v>0</v>
      </c>
      <c r="N3127" s="29">
        <f t="shared" si="765"/>
        <v>0</v>
      </c>
      <c r="O3127" s="29">
        <f t="shared" si="765"/>
        <v>-5000000</v>
      </c>
      <c r="P3127" s="29">
        <f t="shared" si="765"/>
        <v>-9220909</v>
      </c>
      <c r="Q3127" s="29">
        <f t="shared" si="765"/>
        <v>-9250000</v>
      </c>
      <c r="R3127" s="29">
        <f t="shared" si="765"/>
        <v>-5000000</v>
      </c>
      <c r="S3127" s="29">
        <f t="shared" si="765"/>
        <v>-2851969</v>
      </c>
      <c r="T3127" s="29">
        <f t="shared" si="765"/>
        <v>0</v>
      </c>
      <c r="U3127" s="29">
        <f t="shared" si="765"/>
        <v>0</v>
      </c>
    </row>
    <row r="3128" spans="1:21" x14ac:dyDescent="0.2">
      <c r="A3128" s="1" t="s">
        <v>47</v>
      </c>
      <c r="F3128" s="25">
        <v>570</v>
      </c>
      <c r="G3128" s="25" t="s">
        <v>62</v>
      </c>
      <c r="H3128" s="29">
        <f t="shared" si="765"/>
        <v>62169780</v>
      </c>
      <c r="I3128" s="29">
        <f t="shared" si="765"/>
        <v>64589371</v>
      </c>
      <c r="J3128" s="29">
        <f t="shared" si="765"/>
        <v>63316415</v>
      </c>
      <c r="K3128" s="29">
        <f t="shared" si="765"/>
        <v>65716889</v>
      </c>
      <c r="L3128" s="29">
        <f t="shared" si="765"/>
        <v>66793227</v>
      </c>
      <c r="M3128" s="29">
        <f t="shared" si="765"/>
        <v>70398492</v>
      </c>
      <c r="N3128" s="29">
        <f t="shared" si="765"/>
        <v>64611387</v>
      </c>
      <c r="O3128" s="29">
        <f t="shared" si="765"/>
        <v>69895500</v>
      </c>
      <c r="P3128" s="29">
        <f t="shared" si="765"/>
        <v>66439581</v>
      </c>
      <c r="Q3128" s="29">
        <f t="shared" si="765"/>
        <v>67222568</v>
      </c>
      <c r="R3128" s="29">
        <f t="shared" si="765"/>
        <v>53674689</v>
      </c>
      <c r="S3128" s="29">
        <f t="shared" si="765"/>
        <v>59807120</v>
      </c>
      <c r="T3128" s="29">
        <f t="shared" si="765"/>
        <v>62827640</v>
      </c>
      <c r="U3128" s="29">
        <f t="shared" si="765"/>
        <v>65351927</v>
      </c>
    </row>
    <row r="3129" spans="1:21" x14ac:dyDescent="0.2">
      <c r="A3129" s="1" t="s">
        <v>47</v>
      </c>
      <c r="F3129" s="25">
        <v>580</v>
      </c>
      <c r="G3129" s="25" t="s">
        <v>32</v>
      </c>
      <c r="H3129" s="29">
        <f t="shared" si="765"/>
        <v>0</v>
      </c>
      <c r="I3129" s="29">
        <f t="shared" si="765"/>
        <v>0</v>
      </c>
      <c r="J3129" s="29">
        <f t="shared" si="765"/>
        <v>0</v>
      </c>
      <c r="K3129" s="29">
        <f t="shared" si="765"/>
        <v>0</v>
      </c>
      <c r="L3129" s="29">
        <f t="shared" si="765"/>
        <v>0</v>
      </c>
      <c r="M3129" s="29">
        <f t="shared" si="765"/>
        <v>0</v>
      </c>
      <c r="N3129" s="29">
        <f t="shared" si="765"/>
        <v>0</v>
      </c>
      <c r="O3129" s="29">
        <f t="shared" si="765"/>
        <v>0</v>
      </c>
      <c r="P3129" s="29">
        <f t="shared" si="765"/>
        <v>0</v>
      </c>
      <c r="Q3129" s="29">
        <f t="shared" si="765"/>
        <v>0</v>
      </c>
      <c r="R3129" s="29">
        <f t="shared" si="765"/>
        <v>0</v>
      </c>
      <c r="S3129" s="29">
        <f t="shared" si="765"/>
        <v>0</v>
      </c>
      <c r="T3129" s="29">
        <f t="shared" si="765"/>
        <v>0</v>
      </c>
      <c r="U3129" s="29">
        <f t="shared" si="765"/>
        <v>0</v>
      </c>
    </row>
    <row r="3130" spans="1:21" ht="15" thickBot="1" x14ac:dyDescent="0.25">
      <c r="A3130" s="1" t="s">
        <v>47</v>
      </c>
    </row>
    <row r="3131" spans="1:21" ht="15" thickTop="1" x14ac:dyDescent="0.2">
      <c r="A3131" s="1" t="s">
        <v>47</v>
      </c>
      <c r="G3131" s="34" t="s">
        <v>63</v>
      </c>
      <c r="H3131" s="35">
        <f>SUM(H3119:H3130)</f>
        <v>62169780</v>
      </c>
      <c r="I3131" s="35">
        <f t="shared" ref="I3131:S3131" si="766">SUM(I3119:I3130)</f>
        <v>64589371</v>
      </c>
      <c r="J3131" s="35">
        <f t="shared" si="766"/>
        <v>63316415</v>
      </c>
      <c r="K3131" s="35">
        <f t="shared" si="766"/>
        <v>65716889</v>
      </c>
      <c r="L3131" s="35">
        <f t="shared" si="766"/>
        <v>66793227</v>
      </c>
      <c r="M3131" s="35">
        <f t="shared" si="766"/>
        <v>70398492</v>
      </c>
      <c r="N3131" s="35">
        <f t="shared" si="766"/>
        <v>64611387</v>
      </c>
      <c r="O3131" s="35">
        <f t="shared" si="766"/>
        <v>64895500</v>
      </c>
      <c r="P3131" s="35">
        <f t="shared" si="766"/>
        <v>57218672</v>
      </c>
      <c r="Q3131" s="35">
        <f t="shared" si="766"/>
        <v>57972568</v>
      </c>
      <c r="R3131" s="35">
        <f t="shared" si="766"/>
        <v>48674689</v>
      </c>
      <c r="S3131" s="35">
        <f t="shared" si="766"/>
        <v>56955151</v>
      </c>
      <c r="T3131" s="35">
        <f t="shared" ref="T3131" si="767">SUM(T3119:T3130)</f>
        <v>62827640</v>
      </c>
      <c r="U3131" s="35">
        <f t="shared" ref="U3131" si="768">SUM(U3119:U3130)</f>
        <v>65351927</v>
      </c>
    </row>
    <row r="3132" spans="1:21" x14ac:dyDescent="0.2">
      <c r="A3132" s="1" t="s">
        <v>47</v>
      </c>
    </row>
    <row r="3133" spans="1:21" x14ac:dyDescent="0.2">
      <c r="A3133" s="1" t="s">
        <v>47</v>
      </c>
      <c r="E3133" s="27" t="s">
        <v>661</v>
      </c>
    </row>
    <row r="3134" spans="1:21" x14ac:dyDescent="0.2">
      <c r="A3134" s="1" t="s">
        <v>47</v>
      </c>
      <c r="F3134" s="28" t="s">
        <v>662</v>
      </c>
    </row>
    <row r="3135" spans="1:21" x14ac:dyDescent="0.2">
      <c r="A3135" s="1">
        <v>601</v>
      </c>
      <c r="B3135" s="1">
        <v>16011010</v>
      </c>
      <c r="C3135" s="1">
        <v>56694</v>
      </c>
      <c r="D3135" s="1">
        <v>560</v>
      </c>
      <c r="F3135" s="25">
        <v>56694</v>
      </c>
      <c r="G3135" s="25" t="s">
        <v>45</v>
      </c>
      <c r="H3135" s="29">
        <v>0</v>
      </c>
      <c r="I3135" s="29">
        <v>0</v>
      </c>
      <c r="J3135" s="29">
        <v>0</v>
      </c>
      <c r="K3135" s="29">
        <v>0</v>
      </c>
      <c r="L3135" s="29">
        <v>0</v>
      </c>
      <c r="M3135" s="29">
        <v>0</v>
      </c>
      <c r="N3135" s="29">
        <v>0</v>
      </c>
      <c r="O3135" s="29">
        <v>0</v>
      </c>
      <c r="P3135" s="29">
        <v>0</v>
      </c>
      <c r="Q3135" s="29">
        <v>0</v>
      </c>
      <c r="R3135" s="29">
        <v>0</v>
      </c>
      <c r="S3135" s="29">
        <v>0</v>
      </c>
      <c r="T3135" s="29">
        <v>0</v>
      </c>
      <c r="U3135" s="29">
        <v>0</v>
      </c>
    </row>
    <row r="3136" spans="1:21" x14ac:dyDescent="0.2">
      <c r="A3136" s="1">
        <v>601</v>
      </c>
      <c r="B3136" s="1">
        <v>16011010</v>
      </c>
      <c r="C3136" s="1">
        <v>56998</v>
      </c>
      <c r="D3136" s="1">
        <v>560</v>
      </c>
      <c r="F3136" s="25">
        <v>56998</v>
      </c>
      <c r="G3136" s="25" t="s">
        <v>663</v>
      </c>
      <c r="H3136" s="29">
        <v>0</v>
      </c>
      <c r="I3136" s="29">
        <v>0</v>
      </c>
      <c r="J3136" s="29">
        <v>0</v>
      </c>
      <c r="K3136" s="29">
        <v>0</v>
      </c>
      <c r="L3136" s="29">
        <v>0</v>
      </c>
      <c r="M3136" s="29">
        <v>0</v>
      </c>
      <c r="N3136" s="29">
        <v>0</v>
      </c>
      <c r="O3136" s="29">
        <v>0</v>
      </c>
      <c r="P3136" s="29">
        <v>0</v>
      </c>
      <c r="Q3136" s="29">
        <v>0</v>
      </c>
      <c r="R3136" s="29">
        <v>0</v>
      </c>
      <c r="S3136" s="29">
        <v>0</v>
      </c>
      <c r="T3136" s="29">
        <v>0</v>
      </c>
      <c r="U3136" s="29">
        <v>0</v>
      </c>
    </row>
    <row r="3137" spans="1:21" x14ac:dyDescent="0.2">
      <c r="A3137" s="1">
        <v>601</v>
      </c>
      <c r="B3137" s="1">
        <v>16011010</v>
      </c>
      <c r="C3137" s="1">
        <v>61200</v>
      </c>
      <c r="D3137" s="1">
        <v>560</v>
      </c>
      <c r="F3137" s="25">
        <v>61200</v>
      </c>
      <c r="G3137" s="25" t="s">
        <v>340</v>
      </c>
      <c r="H3137" s="29">
        <v>0</v>
      </c>
      <c r="I3137" s="29">
        <v>0</v>
      </c>
      <c r="J3137" s="29">
        <v>0</v>
      </c>
      <c r="K3137" s="29">
        <v>0</v>
      </c>
      <c r="L3137" s="29">
        <v>0</v>
      </c>
      <c r="M3137" s="29">
        <v>2000000</v>
      </c>
      <c r="N3137" s="29">
        <v>500000</v>
      </c>
      <c r="O3137" s="29">
        <v>628000</v>
      </c>
      <c r="P3137" s="29">
        <v>628000</v>
      </c>
      <c r="Q3137" s="29">
        <v>628000</v>
      </c>
      <c r="R3137" s="29">
        <v>628000</v>
      </c>
      <c r="S3137" s="29">
        <v>128000</v>
      </c>
      <c r="T3137" s="29">
        <v>128000</v>
      </c>
      <c r="U3137" s="29">
        <v>0</v>
      </c>
    </row>
    <row r="3138" spans="1:21" ht="15" thickBot="1" x14ac:dyDescent="0.25">
      <c r="A3138" s="1" t="s">
        <v>47</v>
      </c>
    </row>
    <row r="3139" spans="1:21" ht="15" thickTop="1" x14ac:dyDescent="0.2">
      <c r="A3139" s="1" t="s">
        <v>47</v>
      </c>
      <c r="B3139" s="1">
        <v>16011010</v>
      </c>
      <c r="C3139" s="31"/>
      <c r="D3139" s="31"/>
      <c r="E3139" s="31"/>
      <c r="F3139" s="32" t="s">
        <v>664</v>
      </c>
      <c r="G3139" s="32"/>
      <c r="H3139" s="33">
        <f>SUM(H3135:H3138)</f>
        <v>0</v>
      </c>
      <c r="I3139" s="33">
        <f t="shared" ref="I3139:S3139" si="769">SUM(I3135:I3138)</f>
        <v>0</v>
      </c>
      <c r="J3139" s="33">
        <f t="shared" si="769"/>
        <v>0</v>
      </c>
      <c r="K3139" s="33">
        <f t="shared" si="769"/>
        <v>0</v>
      </c>
      <c r="L3139" s="33">
        <f t="shared" si="769"/>
        <v>0</v>
      </c>
      <c r="M3139" s="33">
        <f t="shared" si="769"/>
        <v>2000000</v>
      </c>
      <c r="N3139" s="33">
        <f t="shared" si="769"/>
        <v>500000</v>
      </c>
      <c r="O3139" s="33">
        <f t="shared" si="769"/>
        <v>628000</v>
      </c>
      <c r="P3139" s="33">
        <f t="shared" si="769"/>
        <v>628000</v>
      </c>
      <c r="Q3139" s="33">
        <f t="shared" si="769"/>
        <v>628000</v>
      </c>
      <c r="R3139" s="33">
        <f t="shared" si="769"/>
        <v>628000</v>
      </c>
      <c r="S3139" s="33">
        <f t="shared" si="769"/>
        <v>128000</v>
      </c>
      <c r="T3139" s="33">
        <f t="shared" ref="T3139" si="770">SUM(T3135:T3138)</f>
        <v>128000</v>
      </c>
      <c r="U3139" s="33">
        <f t="shared" ref="U3139" si="771">SUM(U3135:U3138)</f>
        <v>0</v>
      </c>
    </row>
    <row r="3140" spans="1:21" x14ac:dyDescent="0.2">
      <c r="A3140" s="1" t="s">
        <v>47</v>
      </c>
    </row>
    <row r="3141" spans="1:21" x14ac:dyDescent="0.2">
      <c r="A3141" s="1" t="s">
        <v>665</v>
      </c>
    </row>
    <row r="3142" spans="1:21" x14ac:dyDescent="0.2">
      <c r="E3142" s="27"/>
      <c r="F3142" s="28" t="s">
        <v>51</v>
      </c>
    </row>
    <row r="3143" spans="1:21" x14ac:dyDescent="0.2">
      <c r="A3143" s="1" t="s">
        <v>47</v>
      </c>
      <c r="F3143" s="25">
        <v>500</v>
      </c>
      <c r="G3143" s="25" t="s">
        <v>53</v>
      </c>
      <c r="H3143" s="29">
        <f t="shared" ref="H3143:U3153" si="772">SUMIF($D$3135:$D$3139,$F3143,H$3135:H$3139)</f>
        <v>0</v>
      </c>
      <c r="I3143" s="29">
        <f t="shared" si="772"/>
        <v>0</v>
      </c>
      <c r="J3143" s="29">
        <f t="shared" si="772"/>
        <v>0</v>
      </c>
      <c r="K3143" s="29">
        <f t="shared" si="772"/>
        <v>0</v>
      </c>
      <c r="L3143" s="29">
        <f t="shared" si="772"/>
        <v>0</v>
      </c>
      <c r="M3143" s="29">
        <f t="shared" si="772"/>
        <v>0</v>
      </c>
      <c r="N3143" s="29">
        <f t="shared" si="772"/>
        <v>0</v>
      </c>
      <c r="O3143" s="29">
        <f t="shared" si="772"/>
        <v>0</v>
      </c>
      <c r="P3143" s="29">
        <f t="shared" si="772"/>
        <v>0</v>
      </c>
      <c r="Q3143" s="29">
        <f t="shared" si="772"/>
        <v>0</v>
      </c>
      <c r="R3143" s="29">
        <f t="shared" si="772"/>
        <v>0</v>
      </c>
      <c r="S3143" s="29">
        <f t="shared" si="772"/>
        <v>0</v>
      </c>
      <c r="T3143" s="29">
        <f t="shared" si="772"/>
        <v>0</v>
      </c>
      <c r="U3143" s="29">
        <f t="shared" si="772"/>
        <v>0</v>
      </c>
    </row>
    <row r="3144" spans="1:21" x14ac:dyDescent="0.2">
      <c r="A3144" s="1" t="s">
        <v>47</v>
      </c>
      <c r="F3144" s="25">
        <v>501</v>
      </c>
      <c r="G3144" s="25" t="s">
        <v>30</v>
      </c>
      <c r="H3144" s="29">
        <f t="shared" si="772"/>
        <v>0</v>
      </c>
      <c r="I3144" s="29">
        <f t="shared" si="772"/>
        <v>0</v>
      </c>
      <c r="J3144" s="29">
        <f t="shared" si="772"/>
        <v>0</v>
      </c>
      <c r="K3144" s="29">
        <f t="shared" si="772"/>
        <v>0</v>
      </c>
      <c r="L3144" s="29">
        <f t="shared" si="772"/>
        <v>0</v>
      </c>
      <c r="M3144" s="29">
        <f t="shared" si="772"/>
        <v>0</v>
      </c>
      <c r="N3144" s="29">
        <f t="shared" si="772"/>
        <v>0</v>
      </c>
      <c r="O3144" s="29">
        <f t="shared" si="772"/>
        <v>0</v>
      </c>
      <c r="P3144" s="29">
        <f t="shared" si="772"/>
        <v>0</v>
      </c>
      <c r="Q3144" s="29">
        <f t="shared" si="772"/>
        <v>0</v>
      </c>
      <c r="R3144" s="29">
        <f t="shared" si="772"/>
        <v>0</v>
      </c>
      <c r="S3144" s="29">
        <f t="shared" si="772"/>
        <v>0</v>
      </c>
      <c r="T3144" s="29">
        <f t="shared" si="772"/>
        <v>0</v>
      </c>
      <c r="U3144" s="29">
        <f t="shared" si="772"/>
        <v>0</v>
      </c>
    </row>
    <row r="3145" spans="1:21" x14ac:dyDescent="0.2">
      <c r="F3145" s="25" t="s">
        <v>54</v>
      </c>
      <c r="G3145" s="25" t="s">
        <v>55</v>
      </c>
      <c r="H3145" s="29">
        <f t="shared" si="772"/>
        <v>0</v>
      </c>
      <c r="I3145" s="29">
        <f t="shared" si="772"/>
        <v>0</v>
      </c>
      <c r="J3145" s="29">
        <f t="shared" si="772"/>
        <v>0</v>
      </c>
      <c r="K3145" s="29">
        <f t="shared" si="772"/>
        <v>0</v>
      </c>
      <c r="L3145" s="29">
        <f t="shared" si="772"/>
        <v>0</v>
      </c>
      <c r="M3145" s="29">
        <f t="shared" si="772"/>
        <v>0</v>
      </c>
      <c r="N3145" s="29">
        <f t="shared" si="772"/>
        <v>0</v>
      </c>
      <c r="O3145" s="29">
        <f t="shared" si="772"/>
        <v>0</v>
      </c>
      <c r="P3145" s="29">
        <f t="shared" si="772"/>
        <v>0</v>
      </c>
      <c r="Q3145" s="29">
        <f t="shared" si="772"/>
        <v>0</v>
      </c>
      <c r="R3145" s="29">
        <f t="shared" si="772"/>
        <v>0</v>
      </c>
      <c r="S3145" s="29">
        <f t="shared" si="772"/>
        <v>0</v>
      </c>
      <c r="T3145" s="29">
        <f t="shared" si="772"/>
        <v>0</v>
      </c>
      <c r="U3145" s="29">
        <f t="shared" si="772"/>
        <v>0</v>
      </c>
    </row>
    <row r="3146" spans="1:21" x14ac:dyDescent="0.2">
      <c r="A3146" s="1" t="s">
        <v>47</v>
      </c>
      <c r="F3146" s="25">
        <v>502</v>
      </c>
      <c r="G3146" s="25" t="s">
        <v>56</v>
      </c>
      <c r="H3146" s="29">
        <f t="shared" si="772"/>
        <v>0</v>
      </c>
      <c r="I3146" s="29">
        <f t="shared" si="772"/>
        <v>0</v>
      </c>
      <c r="J3146" s="29">
        <f t="shared" si="772"/>
        <v>0</v>
      </c>
      <c r="K3146" s="29">
        <f t="shared" si="772"/>
        <v>0</v>
      </c>
      <c r="L3146" s="29">
        <f t="shared" si="772"/>
        <v>0</v>
      </c>
      <c r="M3146" s="29">
        <f t="shared" si="772"/>
        <v>0</v>
      </c>
      <c r="N3146" s="29">
        <f t="shared" si="772"/>
        <v>0</v>
      </c>
      <c r="O3146" s="29">
        <f t="shared" si="772"/>
        <v>0</v>
      </c>
      <c r="P3146" s="29">
        <f t="shared" si="772"/>
        <v>0</v>
      </c>
      <c r="Q3146" s="29">
        <f t="shared" si="772"/>
        <v>0</v>
      </c>
      <c r="R3146" s="29">
        <f t="shared" si="772"/>
        <v>0</v>
      </c>
      <c r="S3146" s="29">
        <f t="shared" si="772"/>
        <v>0</v>
      </c>
      <c r="T3146" s="29">
        <f t="shared" si="772"/>
        <v>0</v>
      </c>
      <c r="U3146" s="29">
        <f t="shared" si="772"/>
        <v>0</v>
      </c>
    </row>
    <row r="3147" spans="1:21" x14ac:dyDescent="0.2">
      <c r="A3147" s="1" t="s">
        <v>47</v>
      </c>
      <c r="F3147" s="25">
        <v>520</v>
      </c>
      <c r="G3147" s="25" t="s">
        <v>57</v>
      </c>
      <c r="H3147" s="29">
        <f t="shared" si="772"/>
        <v>0</v>
      </c>
      <c r="I3147" s="29">
        <f t="shared" si="772"/>
        <v>0</v>
      </c>
      <c r="J3147" s="29">
        <f t="shared" si="772"/>
        <v>0</v>
      </c>
      <c r="K3147" s="29">
        <f t="shared" si="772"/>
        <v>0</v>
      </c>
      <c r="L3147" s="29">
        <f t="shared" si="772"/>
        <v>0</v>
      </c>
      <c r="M3147" s="29">
        <f t="shared" si="772"/>
        <v>0</v>
      </c>
      <c r="N3147" s="29">
        <f t="shared" si="772"/>
        <v>0</v>
      </c>
      <c r="O3147" s="29">
        <f t="shared" si="772"/>
        <v>0</v>
      </c>
      <c r="P3147" s="29">
        <f t="shared" si="772"/>
        <v>0</v>
      </c>
      <c r="Q3147" s="29">
        <f t="shared" si="772"/>
        <v>0</v>
      </c>
      <c r="R3147" s="29">
        <f t="shared" si="772"/>
        <v>0</v>
      </c>
      <c r="S3147" s="29">
        <f t="shared" si="772"/>
        <v>0</v>
      </c>
      <c r="T3147" s="29">
        <f t="shared" si="772"/>
        <v>0</v>
      </c>
      <c r="U3147" s="29">
        <f t="shared" si="772"/>
        <v>0</v>
      </c>
    </row>
    <row r="3148" spans="1:21" x14ac:dyDescent="0.2">
      <c r="A3148" s="1" t="s">
        <v>47</v>
      </c>
      <c r="F3148" s="25">
        <v>530</v>
      </c>
      <c r="G3148" s="25" t="s">
        <v>58</v>
      </c>
      <c r="H3148" s="29">
        <f t="shared" si="772"/>
        <v>0</v>
      </c>
      <c r="I3148" s="29">
        <f t="shared" si="772"/>
        <v>0</v>
      </c>
      <c r="J3148" s="29">
        <f t="shared" si="772"/>
        <v>0</v>
      </c>
      <c r="K3148" s="29">
        <f t="shared" si="772"/>
        <v>0</v>
      </c>
      <c r="L3148" s="29">
        <f t="shared" si="772"/>
        <v>0</v>
      </c>
      <c r="M3148" s="29">
        <f t="shared" si="772"/>
        <v>0</v>
      </c>
      <c r="N3148" s="29">
        <f t="shared" si="772"/>
        <v>0</v>
      </c>
      <c r="O3148" s="29">
        <f t="shared" si="772"/>
        <v>0</v>
      </c>
      <c r="P3148" s="29">
        <f t="shared" si="772"/>
        <v>0</v>
      </c>
      <c r="Q3148" s="29">
        <f t="shared" si="772"/>
        <v>0</v>
      </c>
      <c r="R3148" s="29">
        <f t="shared" si="772"/>
        <v>0</v>
      </c>
      <c r="S3148" s="29">
        <f t="shared" si="772"/>
        <v>0</v>
      </c>
      <c r="T3148" s="29">
        <f t="shared" si="772"/>
        <v>0</v>
      </c>
      <c r="U3148" s="29">
        <f t="shared" si="772"/>
        <v>0</v>
      </c>
    </row>
    <row r="3149" spans="1:21" x14ac:dyDescent="0.2">
      <c r="A3149" s="1" t="s">
        <v>47</v>
      </c>
      <c r="F3149" s="25">
        <v>540</v>
      </c>
      <c r="G3149" s="25" t="s">
        <v>59</v>
      </c>
      <c r="H3149" s="29">
        <f t="shared" si="772"/>
        <v>0</v>
      </c>
      <c r="I3149" s="29">
        <f t="shared" si="772"/>
        <v>0</v>
      </c>
      <c r="J3149" s="29">
        <f t="shared" si="772"/>
        <v>0</v>
      </c>
      <c r="K3149" s="29">
        <f t="shared" si="772"/>
        <v>0</v>
      </c>
      <c r="L3149" s="29">
        <f t="shared" si="772"/>
        <v>0</v>
      </c>
      <c r="M3149" s="29">
        <f t="shared" si="772"/>
        <v>0</v>
      </c>
      <c r="N3149" s="29">
        <f t="shared" si="772"/>
        <v>0</v>
      </c>
      <c r="O3149" s="29">
        <f t="shared" si="772"/>
        <v>0</v>
      </c>
      <c r="P3149" s="29">
        <f t="shared" si="772"/>
        <v>0</v>
      </c>
      <c r="Q3149" s="29">
        <f t="shared" si="772"/>
        <v>0</v>
      </c>
      <c r="R3149" s="29">
        <f t="shared" si="772"/>
        <v>0</v>
      </c>
      <c r="S3149" s="29">
        <f t="shared" si="772"/>
        <v>0</v>
      </c>
      <c r="T3149" s="29">
        <f t="shared" si="772"/>
        <v>0</v>
      </c>
      <c r="U3149" s="29">
        <f t="shared" si="772"/>
        <v>0</v>
      </c>
    </row>
    <row r="3150" spans="1:21" x14ac:dyDescent="0.2">
      <c r="A3150" s="1" t="s">
        <v>47</v>
      </c>
      <c r="F3150" s="25">
        <v>550</v>
      </c>
      <c r="G3150" s="25" t="s">
        <v>60</v>
      </c>
      <c r="H3150" s="29">
        <f t="shared" si="772"/>
        <v>0</v>
      </c>
      <c r="I3150" s="29">
        <f t="shared" si="772"/>
        <v>0</v>
      </c>
      <c r="J3150" s="29">
        <f t="shared" si="772"/>
        <v>0</v>
      </c>
      <c r="K3150" s="29">
        <f t="shared" si="772"/>
        <v>0</v>
      </c>
      <c r="L3150" s="29">
        <f t="shared" si="772"/>
        <v>0</v>
      </c>
      <c r="M3150" s="29">
        <f t="shared" si="772"/>
        <v>0</v>
      </c>
      <c r="N3150" s="29">
        <f t="shared" si="772"/>
        <v>0</v>
      </c>
      <c r="O3150" s="29">
        <f t="shared" si="772"/>
        <v>0</v>
      </c>
      <c r="P3150" s="29">
        <f t="shared" si="772"/>
        <v>0</v>
      </c>
      <c r="Q3150" s="29">
        <f t="shared" si="772"/>
        <v>0</v>
      </c>
      <c r="R3150" s="29">
        <f t="shared" si="772"/>
        <v>0</v>
      </c>
      <c r="S3150" s="29">
        <f t="shared" si="772"/>
        <v>0</v>
      </c>
      <c r="T3150" s="29">
        <f t="shared" si="772"/>
        <v>0</v>
      </c>
      <c r="U3150" s="29">
        <f t="shared" si="772"/>
        <v>0</v>
      </c>
    </row>
    <row r="3151" spans="1:21" x14ac:dyDescent="0.2">
      <c r="A3151" s="1" t="s">
        <v>47</v>
      </c>
      <c r="F3151" s="25">
        <v>560</v>
      </c>
      <c r="G3151" s="25" t="s">
        <v>61</v>
      </c>
      <c r="H3151" s="29">
        <f t="shared" si="772"/>
        <v>0</v>
      </c>
      <c r="I3151" s="29">
        <f t="shared" si="772"/>
        <v>0</v>
      </c>
      <c r="J3151" s="29">
        <f t="shared" si="772"/>
        <v>0</v>
      </c>
      <c r="K3151" s="29">
        <f t="shared" si="772"/>
        <v>0</v>
      </c>
      <c r="L3151" s="29">
        <f t="shared" si="772"/>
        <v>0</v>
      </c>
      <c r="M3151" s="29">
        <f t="shared" si="772"/>
        <v>2000000</v>
      </c>
      <c r="N3151" s="29">
        <f t="shared" si="772"/>
        <v>500000</v>
      </c>
      <c r="O3151" s="29">
        <f t="shared" si="772"/>
        <v>628000</v>
      </c>
      <c r="P3151" s="29">
        <f t="shared" si="772"/>
        <v>628000</v>
      </c>
      <c r="Q3151" s="29">
        <f t="shared" si="772"/>
        <v>628000</v>
      </c>
      <c r="R3151" s="29">
        <f t="shared" si="772"/>
        <v>628000</v>
      </c>
      <c r="S3151" s="29">
        <f t="shared" si="772"/>
        <v>128000</v>
      </c>
      <c r="T3151" s="29">
        <f t="shared" si="772"/>
        <v>128000</v>
      </c>
      <c r="U3151" s="29">
        <f t="shared" si="772"/>
        <v>0</v>
      </c>
    </row>
    <row r="3152" spans="1:21" x14ac:dyDescent="0.2">
      <c r="A3152" s="1" t="s">
        <v>47</v>
      </c>
      <c r="F3152" s="25">
        <v>570</v>
      </c>
      <c r="G3152" s="25" t="s">
        <v>62</v>
      </c>
      <c r="H3152" s="29">
        <f t="shared" si="772"/>
        <v>0</v>
      </c>
      <c r="I3152" s="29">
        <f t="shared" si="772"/>
        <v>0</v>
      </c>
      <c r="J3152" s="29">
        <f t="shared" si="772"/>
        <v>0</v>
      </c>
      <c r="K3152" s="29">
        <f t="shared" si="772"/>
        <v>0</v>
      </c>
      <c r="L3152" s="29">
        <f t="shared" si="772"/>
        <v>0</v>
      </c>
      <c r="M3152" s="29">
        <f t="shared" si="772"/>
        <v>0</v>
      </c>
      <c r="N3152" s="29">
        <f t="shared" si="772"/>
        <v>0</v>
      </c>
      <c r="O3152" s="29">
        <f t="shared" si="772"/>
        <v>0</v>
      </c>
      <c r="P3152" s="29">
        <f t="shared" si="772"/>
        <v>0</v>
      </c>
      <c r="Q3152" s="29">
        <f t="shared" si="772"/>
        <v>0</v>
      </c>
      <c r="R3152" s="29">
        <f t="shared" si="772"/>
        <v>0</v>
      </c>
      <c r="S3152" s="29">
        <f t="shared" si="772"/>
        <v>0</v>
      </c>
      <c r="T3152" s="29">
        <f t="shared" si="772"/>
        <v>0</v>
      </c>
      <c r="U3152" s="29">
        <f t="shared" si="772"/>
        <v>0</v>
      </c>
    </row>
    <row r="3153" spans="1:21" x14ac:dyDescent="0.2">
      <c r="A3153" s="1" t="s">
        <v>47</v>
      </c>
      <c r="F3153" s="25">
        <v>580</v>
      </c>
      <c r="G3153" s="25" t="s">
        <v>32</v>
      </c>
      <c r="H3153" s="29">
        <f t="shared" si="772"/>
        <v>0</v>
      </c>
      <c r="I3153" s="29">
        <f t="shared" si="772"/>
        <v>0</v>
      </c>
      <c r="J3153" s="29">
        <f t="shared" si="772"/>
        <v>0</v>
      </c>
      <c r="K3153" s="29">
        <f t="shared" si="772"/>
        <v>0</v>
      </c>
      <c r="L3153" s="29">
        <f t="shared" si="772"/>
        <v>0</v>
      </c>
      <c r="M3153" s="29">
        <f t="shared" si="772"/>
        <v>0</v>
      </c>
      <c r="N3153" s="29">
        <f t="shared" si="772"/>
        <v>0</v>
      </c>
      <c r="O3153" s="29">
        <f t="shared" si="772"/>
        <v>0</v>
      </c>
      <c r="P3153" s="29">
        <f t="shared" si="772"/>
        <v>0</v>
      </c>
      <c r="Q3153" s="29">
        <f t="shared" si="772"/>
        <v>0</v>
      </c>
      <c r="R3153" s="29">
        <f t="shared" si="772"/>
        <v>0</v>
      </c>
      <c r="S3153" s="29">
        <f t="shared" si="772"/>
        <v>0</v>
      </c>
      <c r="T3153" s="29">
        <f t="shared" si="772"/>
        <v>0</v>
      </c>
      <c r="U3153" s="29">
        <f t="shared" si="772"/>
        <v>0</v>
      </c>
    </row>
    <row r="3154" spans="1:21" ht="15" thickBot="1" x14ac:dyDescent="0.25">
      <c r="A3154" s="1" t="s">
        <v>47</v>
      </c>
    </row>
    <row r="3155" spans="1:21" ht="15" thickTop="1" x14ac:dyDescent="0.2">
      <c r="A3155" s="1" t="s">
        <v>47</v>
      </c>
      <c r="G3155" s="34" t="s">
        <v>63</v>
      </c>
      <c r="H3155" s="35">
        <f>SUM(H3143:H3154)</f>
        <v>0</v>
      </c>
      <c r="I3155" s="35">
        <f t="shared" ref="I3155:S3155" si="773">SUM(I3143:I3154)</f>
        <v>0</v>
      </c>
      <c r="J3155" s="35">
        <f t="shared" si="773"/>
        <v>0</v>
      </c>
      <c r="K3155" s="35">
        <f t="shared" si="773"/>
        <v>0</v>
      </c>
      <c r="L3155" s="35">
        <f t="shared" si="773"/>
        <v>0</v>
      </c>
      <c r="M3155" s="35">
        <f t="shared" si="773"/>
        <v>2000000</v>
      </c>
      <c r="N3155" s="35">
        <f t="shared" si="773"/>
        <v>500000</v>
      </c>
      <c r="O3155" s="35">
        <f t="shared" si="773"/>
        <v>628000</v>
      </c>
      <c r="P3155" s="35">
        <f t="shared" si="773"/>
        <v>628000</v>
      </c>
      <c r="Q3155" s="35">
        <f t="shared" si="773"/>
        <v>628000</v>
      </c>
      <c r="R3155" s="35">
        <f t="shared" si="773"/>
        <v>628000</v>
      </c>
      <c r="S3155" s="35">
        <f t="shared" si="773"/>
        <v>128000</v>
      </c>
      <c r="T3155" s="35">
        <f t="shared" ref="T3155" si="774">SUM(T3143:T3154)</f>
        <v>128000</v>
      </c>
      <c r="U3155" s="35">
        <f t="shared" ref="U3155" si="775">SUM(U3143:U3154)</f>
        <v>0</v>
      </c>
    </row>
    <row r="3156" spans="1:21" x14ac:dyDescent="0.2">
      <c r="A3156" s="1" t="s">
        <v>47</v>
      </c>
      <c r="F3156" s="1"/>
      <c r="G3156" s="1"/>
    </row>
    <row r="3157" spans="1:21" x14ac:dyDescent="0.2">
      <c r="A3157" s="1" t="s">
        <v>47</v>
      </c>
      <c r="E3157" s="27" t="s">
        <v>666</v>
      </c>
      <c r="F3157" s="1"/>
      <c r="G3157" s="1"/>
    </row>
    <row r="3158" spans="1:21" x14ac:dyDescent="0.2">
      <c r="A3158" s="1" t="s">
        <v>47</v>
      </c>
      <c r="F3158" s="27" t="s">
        <v>27</v>
      </c>
      <c r="G3158" s="1"/>
    </row>
    <row r="3159" spans="1:21" x14ac:dyDescent="0.2">
      <c r="A3159" s="1">
        <v>602</v>
      </c>
      <c r="B3159" s="1">
        <v>16021010</v>
      </c>
      <c r="C3159" s="1">
        <v>56998</v>
      </c>
      <c r="D3159" s="1">
        <v>560</v>
      </c>
      <c r="F3159" s="1">
        <v>56998</v>
      </c>
      <c r="G3159" s="1" t="s">
        <v>663</v>
      </c>
      <c r="H3159" s="29">
        <v>0</v>
      </c>
      <c r="I3159" s="29">
        <v>0</v>
      </c>
      <c r="J3159" s="29">
        <v>0</v>
      </c>
      <c r="K3159" s="29">
        <v>0</v>
      </c>
      <c r="L3159" s="29">
        <v>0</v>
      </c>
      <c r="M3159" s="29">
        <v>0</v>
      </c>
      <c r="N3159" s="29">
        <v>0</v>
      </c>
      <c r="O3159" s="29">
        <v>1211681</v>
      </c>
      <c r="P3159" s="29">
        <v>0</v>
      </c>
      <c r="Q3159" s="29">
        <v>0</v>
      </c>
      <c r="R3159" s="29">
        <v>0</v>
      </c>
      <c r="S3159" s="29">
        <v>0</v>
      </c>
      <c r="T3159" s="29">
        <v>0</v>
      </c>
      <c r="U3159" s="29">
        <v>0</v>
      </c>
    </row>
    <row r="3160" spans="1:21" x14ac:dyDescent="0.2">
      <c r="A3160" s="1">
        <v>602</v>
      </c>
      <c r="B3160" s="1">
        <v>16021010</v>
      </c>
      <c r="C3160" s="1">
        <v>61200</v>
      </c>
      <c r="D3160" s="1">
        <v>560</v>
      </c>
      <c r="F3160" s="1">
        <v>61200</v>
      </c>
      <c r="G3160" s="1" t="s">
        <v>340</v>
      </c>
      <c r="H3160" s="29">
        <v>0</v>
      </c>
      <c r="I3160" s="29">
        <v>0</v>
      </c>
      <c r="J3160" s="29">
        <v>0</v>
      </c>
      <c r="K3160" s="29">
        <v>0</v>
      </c>
      <c r="L3160" s="29">
        <v>0</v>
      </c>
      <c r="M3160" s="29">
        <v>0</v>
      </c>
      <c r="N3160" s="29">
        <v>0</v>
      </c>
      <c r="O3160" s="29">
        <v>0</v>
      </c>
      <c r="P3160" s="29">
        <v>0</v>
      </c>
      <c r="Q3160" s="29">
        <v>0</v>
      </c>
      <c r="R3160" s="29">
        <v>900000</v>
      </c>
      <c r="S3160" s="29">
        <v>0</v>
      </c>
      <c r="T3160" s="29">
        <v>0</v>
      </c>
      <c r="U3160" s="29">
        <v>0</v>
      </c>
    </row>
    <row r="3161" spans="1:21" ht="15" thickBot="1" x14ac:dyDescent="0.25">
      <c r="A3161" s="1" t="s">
        <v>47</v>
      </c>
      <c r="F3161" s="1"/>
      <c r="G3161" s="1"/>
    </row>
    <row r="3162" spans="1:21" ht="15" thickTop="1" x14ac:dyDescent="0.2">
      <c r="A3162" s="1" t="s">
        <v>47</v>
      </c>
      <c r="B3162" s="1">
        <v>16021010</v>
      </c>
      <c r="C3162" s="31"/>
      <c r="D3162" s="31"/>
      <c r="E3162" s="31"/>
      <c r="F3162" s="31" t="s">
        <v>664</v>
      </c>
      <c r="G3162" s="31"/>
      <c r="H3162" s="33">
        <f>SUM(H3159:H3161)</f>
        <v>0</v>
      </c>
      <c r="I3162" s="33">
        <f t="shared" ref="I3162:S3162" si="776">SUM(I3159:I3161)</f>
        <v>0</v>
      </c>
      <c r="J3162" s="33">
        <f t="shared" si="776"/>
        <v>0</v>
      </c>
      <c r="K3162" s="33">
        <f t="shared" si="776"/>
        <v>0</v>
      </c>
      <c r="L3162" s="33">
        <f t="shared" si="776"/>
        <v>0</v>
      </c>
      <c r="M3162" s="33">
        <f t="shared" si="776"/>
        <v>0</v>
      </c>
      <c r="N3162" s="33">
        <f t="shared" si="776"/>
        <v>0</v>
      </c>
      <c r="O3162" s="33">
        <f t="shared" si="776"/>
        <v>1211681</v>
      </c>
      <c r="P3162" s="33">
        <f t="shared" si="776"/>
        <v>0</v>
      </c>
      <c r="Q3162" s="33">
        <f t="shared" si="776"/>
        <v>0</v>
      </c>
      <c r="R3162" s="33">
        <f t="shared" si="776"/>
        <v>900000</v>
      </c>
      <c r="S3162" s="33">
        <f t="shared" si="776"/>
        <v>0</v>
      </c>
      <c r="T3162" s="33">
        <f t="shared" ref="T3162" si="777">SUM(T3159:T3161)</f>
        <v>0</v>
      </c>
      <c r="U3162" s="33">
        <f t="shared" ref="U3162" si="778">SUM(U3159:U3161)</f>
        <v>0</v>
      </c>
    </row>
    <row r="3163" spans="1:21" x14ac:dyDescent="0.2">
      <c r="F3163" s="1"/>
      <c r="G3163" s="1"/>
    </row>
    <row r="3164" spans="1:21" x14ac:dyDescent="0.2">
      <c r="A3164" s="1" t="s">
        <v>47</v>
      </c>
      <c r="F3164" s="27" t="s">
        <v>667</v>
      </c>
      <c r="G3164" s="1"/>
    </row>
    <row r="3165" spans="1:21" x14ac:dyDescent="0.2">
      <c r="A3165" s="1">
        <v>602</v>
      </c>
      <c r="B3165" s="1">
        <v>16021020</v>
      </c>
      <c r="C3165" s="1">
        <v>61200</v>
      </c>
      <c r="D3165" s="1">
        <v>560</v>
      </c>
      <c r="F3165" s="1">
        <v>61200</v>
      </c>
      <c r="G3165" s="1" t="s">
        <v>340</v>
      </c>
      <c r="H3165" s="29">
        <v>0</v>
      </c>
      <c r="I3165" s="29">
        <v>0</v>
      </c>
      <c r="J3165" s="29">
        <v>0</v>
      </c>
      <c r="K3165" s="29">
        <v>0</v>
      </c>
      <c r="L3165" s="29">
        <v>0</v>
      </c>
      <c r="M3165" s="29">
        <v>0</v>
      </c>
      <c r="N3165" s="29">
        <v>0</v>
      </c>
      <c r="O3165" s="29">
        <v>0</v>
      </c>
      <c r="P3165" s="29">
        <v>1000000</v>
      </c>
      <c r="Q3165" s="29">
        <v>0</v>
      </c>
      <c r="R3165" s="29">
        <v>0</v>
      </c>
      <c r="S3165" s="29">
        <v>0</v>
      </c>
      <c r="T3165" s="29">
        <v>0</v>
      </c>
      <c r="U3165" s="29">
        <v>0</v>
      </c>
    </row>
    <row r="3166" spans="1:21" ht="15" thickBot="1" x14ac:dyDescent="0.25">
      <c r="A3166" s="1" t="s">
        <v>47</v>
      </c>
      <c r="F3166" s="1"/>
      <c r="G3166" s="1"/>
    </row>
    <row r="3167" spans="1:21" ht="15" thickTop="1" x14ac:dyDescent="0.2">
      <c r="A3167" s="1" t="s">
        <v>47</v>
      </c>
      <c r="B3167" s="1">
        <v>16021020</v>
      </c>
      <c r="C3167" s="31"/>
      <c r="D3167" s="31"/>
      <c r="E3167" s="31"/>
      <c r="F3167" s="31" t="s">
        <v>668</v>
      </c>
      <c r="G3167" s="31"/>
      <c r="H3167" s="33">
        <f>SUM(H3165:H3166)</f>
        <v>0</v>
      </c>
      <c r="I3167" s="33">
        <f t="shared" ref="I3167:S3167" si="779">SUM(I3165:I3166)</f>
        <v>0</v>
      </c>
      <c r="J3167" s="33">
        <f t="shared" si="779"/>
        <v>0</v>
      </c>
      <c r="K3167" s="33">
        <f t="shared" si="779"/>
        <v>0</v>
      </c>
      <c r="L3167" s="33">
        <f t="shared" si="779"/>
        <v>0</v>
      </c>
      <c r="M3167" s="33">
        <f t="shared" si="779"/>
        <v>0</v>
      </c>
      <c r="N3167" s="33">
        <f t="shared" si="779"/>
        <v>0</v>
      </c>
      <c r="O3167" s="33">
        <f t="shared" si="779"/>
        <v>0</v>
      </c>
      <c r="P3167" s="33">
        <f t="shared" si="779"/>
        <v>1000000</v>
      </c>
      <c r="Q3167" s="33">
        <f t="shared" si="779"/>
        <v>0</v>
      </c>
      <c r="R3167" s="33">
        <f t="shared" si="779"/>
        <v>0</v>
      </c>
      <c r="S3167" s="33">
        <f t="shared" si="779"/>
        <v>0</v>
      </c>
      <c r="T3167" s="33">
        <f t="shared" ref="T3167" si="780">SUM(T3165:T3166)</f>
        <v>0</v>
      </c>
      <c r="U3167" s="33">
        <f t="shared" ref="U3167" si="781">SUM(U3165:U3166)</f>
        <v>0</v>
      </c>
    </row>
    <row r="3168" spans="1:21" x14ac:dyDescent="0.2">
      <c r="A3168" s="1" t="s">
        <v>47</v>
      </c>
      <c r="F3168" s="1"/>
      <c r="G3168" s="1"/>
    </row>
    <row r="3169" spans="1:21" x14ac:dyDescent="0.2">
      <c r="A3169" s="1" t="s">
        <v>669</v>
      </c>
      <c r="F3169" s="1"/>
      <c r="G3169" s="1"/>
    </row>
    <row r="3170" spans="1:21" x14ac:dyDescent="0.2">
      <c r="E3170" s="27"/>
      <c r="F3170" s="27" t="s">
        <v>51</v>
      </c>
      <c r="G3170" s="1"/>
    </row>
    <row r="3171" spans="1:21" x14ac:dyDescent="0.2">
      <c r="A3171" s="1" t="s">
        <v>47</v>
      </c>
      <c r="F3171" s="1">
        <v>500</v>
      </c>
      <c r="G3171" s="1" t="s">
        <v>53</v>
      </c>
      <c r="H3171" s="29">
        <f t="shared" ref="H3171:U3181" si="782">SUMIF($D$3159:$D$3167,$F3171,H$3159:H$3167)</f>
        <v>0</v>
      </c>
      <c r="I3171" s="29">
        <f t="shared" si="782"/>
        <v>0</v>
      </c>
      <c r="J3171" s="29">
        <f t="shared" si="782"/>
        <v>0</v>
      </c>
      <c r="K3171" s="29">
        <f t="shared" si="782"/>
        <v>0</v>
      </c>
      <c r="L3171" s="29">
        <f t="shared" si="782"/>
        <v>0</v>
      </c>
      <c r="M3171" s="29">
        <f t="shared" si="782"/>
        <v>0</v>
      </c>
      <c r="N3171" s="29">
        <f t="shared" si="782"/>
        <v>0</v>
      </c>
      <c r="O3171" s="29">
        <f t="shared" si="782"/>
        <v>0</v>
      </c>
      <c r="P3171" s="29">
        <f t="shared" si="782"/>
        <v>0</v>
      </c>
      <c r="Q3171" s="29">
        <f t="shared" si="782"/>
        <v>0</v>
      </c>
      <c r="R3171" s="29">
        <f t="shared" si="782"/>
        <v>0</v>
      </c>
      <c r="S3171" s="29">
        <f t="shared" si="782"/>
        <v>0</v>
      </c>
      <c r="T3171" s="29">
        <f t="shared" si="782"/>
        <v>0</v>
      </c>
      <c r="U3171" s="29">
        <f t="shared" si="782"/>
        <v>0</v>
      </c>
    </row>
    <row r="3172" spans="1:21" x14ac:dyDescent="0.2">
      <c r="A3172" s="1" t="s">
        <v>47</v>
      </c>
      <c r="F3172" s="1">
        <v>501</v>
      </c>
      <c r="G3172" s="1" t="s">
        <v>30</v>
      </c>
      <c r="H3172" s="29">
        <f t="shared" si="782"/>
        <v>0</v>
      </c>
      <c r="I3172" s="29">
        <f t="shared" si="782"/>
        <v>0</v>
      </c>
      <c r="J3172" s="29">
        <f t="shared" si="782"/>
        <v>0</v>
      </c>
      <c r="K3172" s="29">
        <f t="shared" si="782"/>
        <v>0</v>
      </c>
      <c r="L3172" s="29">
        <f t="shared" si="782"/>
        <v>0</v>
      </c>
      <c r="M3172" s="29">
        <f t="shared" si="782"/>
        <v>0</v>
      </c>
      <c r="N3172" s="29">
        <f t="shared" si="782"/>
        <v>0</v>
      </c>
      <c r="O3172" s="29">
        <f t="shared" si="782"/>
        <v>0</v>
      </c>
      <c r="P3172" s="29">
        <f t="shared" si="782"/>
        <v>0</v>
      </c>
      <c r="Q3172" s="29">
        <f t="shared" si="782"/>
        <v>0</v>
      </c>
      <c r="R3172" s="29">
        <f t="shared" si="782"/>
        <v>0</v>
      </c>
      <c r="S3172" s="29">
        <f t="shared" si="782"/>
        <v>0</v>
      </c>
      <c r="T3172" s="29">
        <f t="shared" si="782"/>
        <v>0</v>
      </c>
      <c r="U3172" s="29">
        <f t="shared" si="782"/>
        <v>0</v>
      </c>
    </row>
    <row r="3173" spans="1:21" x14ac:dyDescent="0.2">
      <c r="F3173" s="1" t="s">
        <v>54</v>
      </c>
      <c r="G3173" s="1" t="s">
        <v>55</v>
      </c>
      <c r="H3173" s="29">
        <f t="shared" si="782"/>
        <v>0</v>
      </c>
      <c r="I3173" s="29">
        <f t="shared" si="782"/>
        <v>0</v>
      </c>
      <c r="J3173" s="29">
        <f t="shared" si="782"/>
        <v>0</v>
      </c>
      <c r="K3173" s="29">
        <f t="shared" si="782"/>
        <v>0</v>
      </c>
      <c r="L3173" s="29">
        <f t="shared" si="782"/>
        <v>0</v>
      </c>
      <c r="M3173" s="29">
        <f t="shared" si="782"/>
        <v>0</v>
      </c>
      <c r="N3173" s="29">
        <f t="shared" si="782"/>
        <v>0</v>
      </c>
      <c r="O3173" s="29">
        <f t="shared" si="782"/>
        <v>0</v>
      </c>
      <c r="P3173" s="29">
        <f t="shared" si="782"/>
        <v>0</v>
      </c>
      <c r="Q3173" s="29">
        <f t="shared" si="782"/>
        <v>0</v>
      </c>
      <c r="R3173" s="29">
        <f t="shared" si="782"/>
        <v>0</v>
      </c>
      <c r="S3173" s="29">
        <f t="shared" si="782"/>
        <v>0</v>
      </c>
      <c r="T3173" s="29">
        <f t="shared" si="782"/>
        <v>0</v>
      </c>
      <c r="U3173" s="29">
        <f t="shared" si="782"/>
        <v>0</v>
      </c>
    </row>
    <row r="3174" spans="1:21" x14ac:dyDescent="0.2">
      <c r="A3174" s="1" t="s">
        <v>47</v>
      </c>
      <c r="F3174" s="1">
        <v>502</v>
      </c>
      <c r="G3174" s="1" t="s">
        <v>56</v>
      </c>
      <c r="H3174" s="29">
        <f t="shared" si="782"/>
        <v>0</v>
      </c>
      <c r="I3174" s="29">
        <f t="shared" si="782"/>
        <v>0</v>
      </c>
      <c r="J3174" s="29">
        <f t="shared" si="782"/>
        <v>0</v>
      </c>
      <c r="K3174" s="29">
        <f t="shared" si="782"/>
        <v>0</v>
      </c>
      <c r="L3174" s="29">
        <f t="shared" si="782"/>
        <v>0</v>
      </c>
      <c r="M3174" s="29">
        <f t="shared" si="782"/>
        <v>0</v>
      </c>
      <c r="N3174" s="29">
        <f t="shared" si="782"/>
        <v>0</v>
      </c>
      <c r="O3174" s="29">
        <f t="shared" si="782"/>
        <v>0</v>
      </c>
      <c r="P3174" s="29">
        <f t="shared" si="782"/>
        <v>0</v>
      </c>
      <c r="Q3174" s="29">
        <f t="shared" si="782"/>
        <v>0</v>
      </c>
      <c r="R3174" s="29">
        <f t="shared" si="782"/>
        <v>0</v>
      </c>
      <c r="S3174" s="29">
        <f t="shared" si="782"/>
        <v>0</v>
      </c>
      <c r="T3174" s="29">
        <f t="shared" si="782"/>
        <v>0</v>
      </c>
      <c r="U3174" s="29">
        <f t="shared" si="782"/>
        <v>0</v>
      </c>
    </row>
    <row r="3175" spans="1:21" x14ac:dyDescent="0.2">
      <c r="A3175" s="1" t="s">
        <v>47</v>
      </c>
      <c r="F3175" s="1">
        <v>520</v>
      </c>
      <c r="G3175" s="1" t="s">
        <v>57</v>
      </c>
      <c r="H3175" s="29">
        <f t="shared" si="782"/>
        <v>0</v>
      </c>
      <c r="I3175" s="29">
        <f t="shared" si="782"/>
        <v>0</v>
      </c>
      <c r="J3175" s="29">
        <f t="shared" si="782"/>
        <v>0</v>
      </c>
      <c r="K3175" s="29">
        <f t="shared" si="782"/>
        <v>0</v>
      </c>
      <c r="L3175" s="29">
        <f t="shared" si="782"/>
        <v>0</v>
      </c>
      <c r="M3175" s="29">
        <f t="shared" si="782"/>
        <v>0</v>
      </c>
      <c r="N3175" s="29">
        <f t="shared" si="782"/>
        <v>0</v>
      </c>
      <c r="O3175" s="29">
        <f t="shared" si="782"/>
        <v>0</v>
      </c>
      <c r="P3175" s="29">
        <f t="shared" si="782"/>
        <v>0</v>
      </c>
      <c r="Q3175" s="29">
        <f t="shared" si="782"/>
        <v>0</v>
      </c>
      <c r="R3175" s="29">
        <f t="shared" si="782"/>
        <v>0</v>
      </c>
      <c r="S3175" s="29">
        <f t="shared" si="782"/>
        <v>0</v>
      </c>
      <c r="T3175" s="29">
        <f t="shared" si="782"/>
        <v>0</v>
      </c>
      <c r="U3175" s="29">
        <f t="shared" si="782"/>
        <v>0</v>
      </c>
    </row>
    <row r="3176" spans="1:21" x14ac:dyDescent="0.2">
      <c r="A3176" s="1" t="s">
        <v>47</v>
      </c>
      <c r="F3176" s="1">
        <v>530</v>
      </c>
      <c r="G3176" s="1" t="s">
        <v>58</v>
      </c>
      <c r="H3176" s="29">
        <f t="shared" si="782"/>
        <v>0</v>
      </c>
      <c r="I3176" s="29">
        <f t="shared" si="782"/>
        <v>0</v>
      </c>
      <c r="J3176" s="29">
        <f t="shared" si="782"/>
        <v>0</v>
      </c>
      <c r="K3176" s="29">
        <f t="shared" si="782"/>
        <v>0</v>
      </c>
      <c r="L3176" s="29">
        <f t="shared" si="782"/>
        <v>0</v>
      </c>
      <c r="M3176" s="29">
        <f t="shared" si="782"/>
        <v>0</v>
      </c>
      <c r="N3176" s="29">
        <f t="shared" si="782"/>
        <v>0</v>
      </c>
      <c r="O3176" s="29">
        <f t="shared" si="782"/>
        <v>0</v>
      </c>
      <c r="P3176" s="29">
        <f t="shared" si="782"/>
        <v>0</v>
      </c>
      <c r="Q3176" s="29">
        <f t="shared" si="782"/>
        <v>0</v>
      </c>
      <c r="R3176" s="29">
        <f t="shared" si="782"/>
        <v>0</v>
      </c>
      <c r="S3176" s="29">
        <f t="shared" si="782"/>
        <v>0</v>
      </c>
      <c r="T3176" s="29">
        <f t="shared" si="782"/>
        <v>0</v>
      </c>
      <c r="U3176" s="29">
        <f t="shared" si="782"/>
        <v>0</v>
      </c>
    </row>
    <row r="3177" spans="1:21" x14ac:dyDescent="0.2">
      <c r="A3177" s="1" t="s">
        <v>47</v>
      </c>
      <c r="F3177" s="1">
        <v>540</v>
      </c>
      <c r="G3177" s="1" t="s">
        <v>59</v>
      </c>
      <c r="H3177" s="29">
        <f t="shared" si="782"/>
        <v>0</v>
      </c>
      <c r="I3177" s="29">
        <f t="shared" si="782"/>
        <v>0</v>
      </c>
      <c r="J3177" s="29">
        <f t="shared" si="782"/>
        <v>0</v>
      </c>
      <c r="K3177" s="29">
        <f t="shared" si="782"/>
        <v>0</v>
      </c>
      <c r="L3177" s="29">
        <f t="shared" si="782"/>
        <v>0</v>
      </c>
      <c r="M3177" s="29">
        <f t="shared" si="782"/>
        <v>0</v>
      </c>
      <c r="N3177" s="29">
        <f t="shared" si="782"/>
        <v>0</v>
      </c>
      <c r="O3177" s="29">
        <f t="shared" si="782"/>
        <v>0</v>
      </c>
      <c r="P3177" s="29">
        <f t="shared" si="782"/>
        <v>0</v>
      </c>
      <c r="Q3177" s="29">
        <f t="shared" si="782"/>
        <v>0</v>
      </c>
      <c r="R3177" s="29">
        <f t="shared" si="782"/>
        <v>0</v>
      </c>
      <c r="S3177" s="29">
        <f t="shared" si="782"/>
        <v>0</v>
      </c>
      <c r="T3177" s="29">
        <f t="shared" si="782"/>
        <v>0</v>
      </c>
      <c r="U3177" s="29">
        <f t="shared" si="782"/>
        <v>0</v>
      </c>
    </row>
    <row r="3178" spans="1:21" x14ac:dyDescent="0.2">
      <c r="A3178" s="1" t="s">
        <v>47</v>
      </c>
      <c r="F3178" s="1">
        <v>550</v>
      </c>
      <c r="G3178" s="1" t="s">
        <v>60</v>
      </c>
      <c r="H3178" s="29">
        <f t="shared" si="782"/>
        <v>0</v>
      </c>
      <c r="I3178" s="29">
        <f t="shared" si="782"/>
        <v>0</v>
      </c>
      <c r="J3178" s="29">
        <f t="shared" si="782"/>
        <v>0</v>
      </c>
      <c r="K3178" s="29">
        <f t="shared" si="782"/>
        <v>0</v>
      </c>
      <c r="L3178" s="29">
        <f t="shared" si="782"/>
        <v>0</v>
      </c>
      <c r="M3178" s="29">
        <f t="shared" si="782"/>
        <v>0</v>
      </c>
      <c r="N3178" s="29">
        <f t="shared" si="782"/>
        <v>0</v>
      </c>
      <c r="O3178" s="29">
        <f t="shared" si="782"/>
        <v>0</v>
      </c>
      <c r="P3178" s="29">
        <f t="shared" si="782"/>
        <v>0</v>
      </c>
      <c r="Q3178" s="29">
        <f t="shared" si="782"/>
        <v>0</v>
      </c>
      <c r="R3178" s="29">
        <f t="shared" si="782"/>
        <v>0</v>
      </c>
      <c r="S3178" s="29">
        <f t="shared" si="782"/>
        <v>0</v>
      </c>
      <c r="T3178" s="29">
        <f t="shared" si="782"/>
        <v>0</v>
      </c>
      <c r="U3178" s="29">
        <f t="shared" si="782"/>
        <v>0</v>
      </c>
    </row>
    <row r="3179" spans="1:21" x14ac:dyDescent="0.2">
      <c r="A3179" s="1" t="s">
        <v>47</v>
      </c>
      <c r="F3179" s="1">
        <v>560</v>
      </c>
      <c r="G3179" s="1" t="s">
        <v>61</v>
      </c>
      <c r="H3179" s="29">
        <f t="shared" si="782"/>
        <v>0</v>
      </c>
      <c r="I3179" s="29">
        <f t="shared" si="782"/>
        <v>0</v>
      </c>
      <c r="J3179" s="29">
        <f t="shared" si="782"/>
        <v>0</v>
      </c>
      <c r="K3179" s="29">
        <f t="shared" si="782"/>
        <v>0</v>
      </c>
      <c r="L3179" s="29">
        <f t="shared" si="782"/>
        <v>0</v>
      </c>
      <c r="M3179" s="29">
        <f t="shared" si="782"/>
        <v>0</v>
      </c>
      <c r="N3179" s="29">
        <f t="shared" si="782"/>
        <v>0</v>
      </c>
      <c r="O3179" s="29">
        <f t="shared" si="782"/>
        <v>1211681</v>
      </c>
      <c r="P3179" s="29">
        <f t="shared" si="782"/>
        <v>1000000</v>
      </c>
      <c r="Q3179" s="29">
        <f t="shared" si="782"/>
        <v>0</v>
      </c>
      <c r="R3179" s="29">
        <f t="shared" si="782"/>
        <v>900000</v>
      </c>
      <c r="S3179" s="29">
        <f t="shared" si="782"/>
        <v>0</v>
      </c>
      <c r="T3179" s="29">
        <f t="shared" si="782"/>
        <v>0</v>
      </c>
      <c r="U3179" s="29">
        <f t="shared" si="782"/>
        <v>0</v>
      </c>
    </row>
    <row r="3180" spans="1:21" x14ac:dyDescent="0.2">
      <c r="A3180" s="1" t="s">
        <v>47</v>
      </c>
      <c r="F3180" s="1">
        <v>570</v>
      </c>
      <c r="G3180" s="1" t="s">
        <v>62</v>
      </c>
      <c r="H3180" s="29">
        <f t="shared" si="782"/>
        <v>0</v>
      </c>
      <c r="I3180" s="29">
        <f t="shared" si="782"/>
        <v>0</v>
      </c>
      <c r="J3180" s="29">
        <f t="shared" si="782"/>
        <v>0</v>
      </c>
      <c r="K3180" s="29">
        <f t="shared" si="782"/>
        <v>0</v>
      </c>
      <c r="L3180" s="29">
        <f t="shared" si="782"/>
        <v>0</v>
      </c>
      <c r="M3180" s="29">
        <f t="shared" si="782"/>
        <v>0</v>
      </c>
      <c r="N3180" s="29">
        <f t="shared" si="782"/>
        <v>0</v>
      </c>
      <c r="O3180" s="29">
        <f t="shared" si="782"/>
        <v>0</v>
      </c>
      <c r="P3180" s="29">
        <f t="shared" si="782"/>
        <v>0</v>
      </c>
      <c r="Q3180" s="29">
        <f t="shared" si="782"/>
        <v>0</v>
      </c>
      <c r="R3180" s="29">
        <f t="shared" si="782"/>
        <v>0</v>
      </c>
      <c r="S3180" s="29">
        <f t="shared" si="782"/>
        <v>0</v>
      </c>
      <c r="T3180" s="29">
        <f t="shared" si="782"/>
        <v>0</v>
      </c>
      <c r="U3180" s="29">
        <f t="shared" si="782"/>
        <v>0</v>
      </c>
    </row>
    <row r="3181" spans="1:21" x14ac:dyDescent="0.2">
      <c r="A3181" s="1" t="s">
        <v>47</v>
      </c>
      <c r="F3181" s="1">
        <v>580</v>
      </c>
      <c r="G3181" s="1" t="s">
        <v>32</v>
      </c>
      <c r="H3181" s="29">
        <f t="shared" si="782"/>
        <v>0</v>
      </c>
      <c r="I3181" s="29">
        <f t="shared" si="782"/>
        <v>0</v>
      </c>
      <c r="J3181" s="29">
        <f t="shared" si="782"/>
        <v>0</v>
      </c>
      <c r="K3181" s="29">
        <f t="shared" si="782"/>
        <v>0</v>
      </c>
      <c r="L3181" s="29">
        <f t="shared" si="782"/>
        <v>0</v>
      </c>
      <c r="M3181" s="29">
        <f t="shared" si="782"/>
        <v>0</v>
      </c>
      <c r="N3181" s="29">
        <f t="shared" si="782"/>
        <v>0</v>
      </c>
      <c r="O3181" s="29">
        <f t="shared" si="782"/>
        <v>0</v>
      </c>
      <c r="P3181" s="29">
        <f t="shared" si="782"/>
        <v>0</v>
      </c>
      <c r="Q3181" s="29">
        <f t="shared" si="782"/>
        <v>0</v>
      </c>
      <c r="R3181" s="29">
        <f t="shared" si="782"/>
        <v>0</v>
      </c>
      <c r="S3181" s="29">
        <f t="shared" si="782"/>
        <v>0</v>
      </c>
      <c r="T3181" s="29">
        <f t="shared" si="782"/>
        <v>0</v>
      </c>
      <c r="U3181" s="29">
        <f t="shared" si="782"/>
        <v>0</v>
      </c>
    </row>
    <row r="3182" spans="1:21" ht="15" thickBot="1" x14ac:dyDescent="0.25">
      <c r="A3182" s="1" t="s">
        <v>47</v>
      </c>
      <c r="F3182" s="1"/>
      <c r="G3182" s="1"/>
    </row>
    <row r="3183" spans="1:21" ht="15" thickTop="1" x14ac:dyDescent="0.2">
      <c r="A3183" s="1" t="s">
        <v>47</v>
      </c>
      <c r="E3183" s="31"/>
      <c r="F3183" s="31"/>
      <c r="G3183" s="43" t="s">
        <v>63</v>
      </c>
      <c r="H3183" s="35">
        <f>SUM(H3171:H3182)</f>
        <v>0</v>
      </c>
      <c r="I3183" s="35">
        <f t="shared" ref="I3183:S3183" si="783">SUM(I3171:I3182)</f>
        <v>0</v>
      </c>
      <c r="J3183" s="35">
        <f t="shared" si="783"/>
        <v>0</v>
      </c>
      <c r="K3183" s="35">
        <f t="shared" si="783"/>
        <v>0</v>
      </c>
      <c r="L3183" s="35">
        <f t="shared" si="783"/>
        <v>0</v>
      </c>
      <c r="M3183" s="35">
        <f t="shared" si="783"/>
        <v>0</v>
      </c>
      <c r="N3183" s="35">
        <f t="shared" si="783"/>
        <v>0</v>
      </c>
      <c r="O3183" s="35">
        <f t="shared" si="783"/>
        <v>1211681</v>
      </c>
      <c r="P3183" s="35">
        <f t="shared" si="783"/>
        <v>1000000</v>
      </c>
      <c r="Q3183" s="35">
        <f t="shared" si="783"/>
        <v>0</v>
      </c>
      <c r="R3183" s="35">
        <f t="shared" si="783"/>
        <v>900000</v>
      </c>
      <c r="S3183" s="35">
        <f t="shared" si="783"/>
        <v>0</v>
      </c>
      <c r="T3183" s="35">
        <f t="shared" ref="T3183" si="784">SUM(T3171:T3182)</f>
        <v>0</v>
      </c>
      <c r="U3183" s="35">
        <f t="shared" ref="U3183" si="785">SUM(U3171:U3182)</f>
        <v>0</v>
      </c>
    </row>
    <row r="3184" spans="1:21" x14ac:dyDescent="0.2">
      <c r="A3184" s="1" t="s">
        <v>47</v>
      </c>
      <c r="F3184" s="1"/>
      <c r="G3184" s="1"/>
    </row>
    <row r="3185" spans="1:21" x14ac:dyDescent="0.2">
      <c r="A3185" s="1" t="s">
        <v>47</v>
      </c>
      <c r="E3185" s="27" t="s">
        <v>670</v>
      </c>
      <c r="F3185" s="1"/>
      <c r="G3185" s="1"/>
    </row>
    <row r="3186" spans="1:21" x14ac:dyDescent="0.2">
      <c r="A3186" s="1" t="s">
        <v>47</v>
      </c>
      <c r="F3186" s="27" t="s">
        <v>27</v>
      </c>
      <c r="G3186" s="1"/>
    </row>
    <row r="3187" spans="1:21" x14ac:dyDescent="0.2">
      <c r="A3187" s="1">
        <v>700</v>
      </c>
      <c r="B3187" s="1">
        <v>17001010</v>
      </c>
      <c r="C3187" s="1">
        <v>50110</v>
      </c>
      <c r="D3187" s="1">
        <v>500</v>
      </c>
      <c r="F3187" s="1">
        <v>50110</v>
      </c>
      <c r="G3187" s="1" t="s">
        <v>28</v>
      </c>
      <c r="H3187" s="29">
        <v>0</v>
      </c>
      <c r="I3187" s="29">
        <v>0</v>
      </c>
      <c r="J3187" s="29">
        <v>0</v>
      </c>
      <c r="K3187" s="29">
        <v>0</v>
      </c>
      <c r="L3187" s="29">
        <v>0</v>
      </c>
      <c r="M3187" s="29">
        <v>0</v>
      </c>
      <c r="N3187" s="29">
        <v>0</v>
      </c>
      <c r="O3187" s="29">
        <v>0</v>
      </c>
      <c r="P3187" s="29">
        <v>0</v>
      </c>
      <c r="Q3187" s="29">
        <v>0</v>
      </c>
      <c r="R3187" s="29">
        <v>0</v>
      </c>
      <c r="S3187" s="29">
        <v>0</v>
      </c>
      <c r="T3187" s="29">
        <v>0</v>
      </c>
      <c r="U3187" s="29">
        <v>0</v>
      </c>
    </row>
    <row r="3188" spans="1:21" x14ac:dyDescent="0.2">
      <c r="A3188" s="1">
        <v>700</v>
      </c>
      <c r="B3188" s="1">
        <v>17001010</v>
      </c>
      <c r="C3188" s="1">
        <v>50132</v>
      </c>
      <c r="D3188" s="1">
        <v>502</v>
      </c>
      <c r="F3188" s="1">
        <v>50132</v>
      </c>
      <c r="G3188" s="1" t="s">
        <v>31</v>
      </c>
      <c r="H3188" s="29">
        <v>0</v>
      </c>
      <c r="I3188" s="29">
        <v>0</v>
      </c>
      <c r="J3188" s="29">
        <v>0</v>
      </c>
      <c r="K3188" s="29">
        <v>0</v>
      </c>
      <c r="L3188" s="29">
        <v>0</v>
      </c>
      <c r="M3188" s="29">
        <v>0</v>
      </c>
      <c r="N3188" s="29">
        <v>0</v>
      </c>
      <c r="O3188" s="29">
        <v>0</v>
      </c>
      <c r="P3188" s="29">
        <v>0</v>
      </c>
      <c r="Q3188" s="29">
        <v>0</v>
      </c>
      <c r="R3188" s="29">
        <v>0</v>
      </c>
      <c r="S3188" s="29">
        <v>0</v>
      </c>
      <c r="T3188" s="29">
        <v>0</v>
      </c>
      <c r="U3188" s="29">
        <v>0</v>
      </c>
    </row>
    <row r="3189" spans="1:21" x14ac:dyDescent="0.2">
      <c r="A3189" s="1">
        <v>700</v>
      </c>
      <c r="B3189" s="1">
        <v>17001010</v>
      </c>
      <c r="C3189" s="1">
        <v>51000</v>
      </c>
      <c r="D3189" s="1">
        <v>580</v>
      </c>
      <c r="F3189" s="1">
        <v>51000</v>
      </c>
      <c r="G3189" s="1" t="s">
        <v>32</v>
      </c>
      <c r="H3189" s="29">
        <v>0</v>
      </c>
      <c r="I3189" s="29">
        <v>0</v>
      </c>
      <c r="J3189" s="29">
        <v>0</v>
      </c>
      <c r="K3189" s="29">
        <v>0</v>
      </c>
      <c r="L3189" s="29">
        <v>0</v>
      </c>
      <c r="M3189" s="29">
        <v>0</v>
      </c>
      <c r="N3189" s="29">
        <v>0</v>
      </c>
      <c r="O3189" s="29">
        <v>0</v>
      </c>
      <c r="P3189" s="29">
        <v>0</v>
      </c>
      <c r="Q3189" s="29">
        <v>0</v>
      </c>
      <c r="R3189" s="29">
        <v>0</v>
      </c>
      <c r="S3189" s="29">
        <v>0</v>
      </c>
      <c r="T3189" s="29">
        <v>0</v>
      </c>
      <c r="U3189" s="29">
        <v>0</v>
      </c>
    </row>
    <row r="3190" spans="1:21" x14ac:dyDescent="0.2">
      <c r="A3190" s="1">
        <v>700</v>
      </c>
      <c r="B3190" s="1">
        <v>17001010</v>
      </c>
      <c r="C3190" s="1">
        <v>53330</v>
      </c>
      <c r="D3190" s="1">
        <v>530</v>
      </c>
      <c r="F3190" s="1">
        <v>53330</v>
      </c>
      <c r="G3190" s="1" t="s">
        <v>33</v>
      </c>
      <c r="H3190" s="29">
        <v>0</v>
      </c>
      <c r="I3190" s="29">
        <v>0</v>
      </c>
      <c r="J3190" s="29">
        <v>0</v>
      </c>
      <c r="K3190" s="29">
        <v>0</v>
      </c>
      <c r="L3190" s="29">
        <v>0</v>
      </c>
      <c r="M3190" s="29">
        <v>0</v>
      </c>
      <c r="N3190" s="29">
        <v>0</v>
      </c>
      <c r="O3190" s="29">
        <v>0</v>
      </c>
      <c r="P3190" s="29">
        <v>0</v>
      </c>
      <c r="Q3190" s="29">
        <v>0</v>
      </c>
      <c r="R3190" s="29">
        <v>0</v>
      </c>
      <c r="S3190" s="29">
        <v>0</v>
      </c>
      <c r="T3190" s="29">
        <v>0</v>
      </c>
      <c r="U3190" s="29">
        <v>0</v>
      </c>
    </row>
    <row r="3191" spans="1:21" x14ac:dyDescent="0.2">
      <c r="A3191" s="1">
        <v>700</v>
      </c>
      <c r="B3191" s="1">
        <v>17001010</v>
      </c>
      <c r="C3191" s="1">
        <v>54410</v>
      </c>
      <c r="D3191" s="1">
        <v>540</v>
      </c>
      <c r="F3191" s="1">
        <v>54410</v>
      </c>
      <c r="G3191" s="1" t="s">
        <v>35</v>
      </c>
      <c r="H3191" s="29">
        <v>0</v>
      </c>
      <c r="I3191" s="29">
        <v>0</v>
      </c>
      <c r="J3191" s="29">
        <v>0</v>
      </c>
      <c r="K3191" s="29">
        <v>0</v>
      </c>
      <c r="L3191" s="29">
        <v>0</v>
      </c>
      <c r="M3191" s="29">
        <v>0</v>
      </c>
      <c r="N3191" s="29">
        <v>0</v>
      </c>
      <c r="O3191" s="29">
        <v>0</v>
      </c>
      <c r="P3191" s="29">
        <v>0</v>
      </c>
      <c r="Q3191" s="29">
        <v>0</v>
      </c>
      <c r="R3191" s="29">
        <v>0</v>
      </c>
      <c r="S3191" s="29">
        <v>0</v>
      </c>
      <c r="T3191" s="29">
        <v>0</v>
      </c>
      <c r="U3191" s="29">
        <v>0</v>
      </c>
    </row>
    <row r="3192" spans="1:21" x14ac:dyDescent="0.2">
      <c r="A3192" s="1">
        <v>700</v>
      </c>
      <c r="B3192" s="1">
        <v>17001010</v>
      </c>
      <c r="C3192" s="1">
        <v>54411</v>
      </c>
      <c r="D3192" s="1">
        <v>540</v>
      </c>
      <c r="F3192" s="1">
        <v>54411</v>
      </c>
      <c r="G3192" s="1" t="s">
        <v>59</v>
      </c>
      <c r="H3192" s="29">
        <v>0</v>
      </c>
      <c r="I3192" s="29">
        <v>0</v>
      </c>
      <c r="J3192" s="29">
        <v>0</v>
      </c>
      <c r="K3192" s="29">
        <v>0</v>
      </c>
      <c r="L3192" s="29">
        <v>0</v>
      </c>
      <c r="M3192" s="29">
        <v>0</v>
      </c>
      <c r="N3192" s="29">
        <v>0</v>
      </c>
      <c r="O3192" s="29">
        <v>0</v>
      </c>
      <c r="P3192" s="29">
        <v>0</v>
      </c>
      <c r="Q3192" s="29">
        <v>0</v>
      </c>
      <c r="R3192" s="29">
        <v>0</v>
      </c>
      <c r="S3192" s="29">
        <v>0</v>
      </c>
      <c r="T3192" s="29">
        <v>0</v>
      </c>
      <c r="U3192" s="29">
        <v>0</v>
      </c>
    </row>
    <row r="3193" spans="1:21" x14ac:dyDescent="0.2">
      <c r="A3193" s="1">
        <v>700</v>
      </c>
      <c r="B3193" s="1">
        <v>17001010</v>
      </c>
      <c r="C3193" s="1">
        <v>55520</v>
      </c>
      <c r="D3193" s="1">
        <v>550</v>
      </c>
      <c r="F3193" s="1">
        <v>55520</v>
      </c>
      <c r="G3193" s="1" t="s">
        <v>36</v>
      </c>
      <c r="H3193" s="29">
        <v>0</v>
      </c>
      <c r="I3193" s="29">
        <v>0</v>
      </c>
      <c r="J3193" s="29">
        <v>0</v>
      </c>
      <c r="K3193" s="29">
        <v>0</v>
      </c>
      <c r="L3193" s="29">
        <v>0</v>
      </c>
      <c r="M3193" s="29">
        <v>0</v>
      </c>
      <c r="N3193" s="29">
        <v>0</v>
      </c>
      <c r="O3193" s="29">
        <v>0</v>
      </c>
      <c r="P3193" s="29">
        <v>0</v>
      </c>
      <c r="Q3193" s="29">
        <v>0</v>
      </c>
      <c r="R3193" s="29">
        <v>0</v>
      </c>
      <c r="S3193" s="29">
        <v>0</v>
      </c>
      <c r="T3193" s="29">
        <v>0</v>
      </c>
      <c r="U3193" s="29">
        <v>0</v>
      </c>
    </row>
    <row r="3194" spans="1:21" x14ac:dyDescent="0.2">
      <c r="A3194" s="1">
        <v>700</v>
      </c>
      <c r="B3194" s="1">
        <v>17001010</v>
      </c>
      <c r="C3194" s="1">
        <v>55579</v>
      </c>
      <c r="D3194" s="1">
        <v>550</v>
      </c>
      <c r="F3194" s="1">
        <v>55579</v>
      </c>
      <c r="G3194" s="1" t="s">
        <v>84</v>
      </c>
      <c r="H3194" s="29">
        <v>0</v>
      </c>
      <c r="I3194" s="29">
        <v>0</v>
      </c>
      <c r="J3194" s="29">
        <v>0</v>
      </c>
      <c r="K3194" s="29">
        <v>0</v>
      </c>
      <c r="L3194" s="29">
        <v>0</v>
      </c>
      <c r="M3194" s="29">
        <v>0</v>
      </c>
      <c r="N3194" s="29">
        <v>0</v>
      </c>
      <c r="O3194" s="29">
        <v>0</v>
      </c>
      <c r="P3194" s="29">
        <v>0</v>
      </c>
      <c r="Q3194" s="29">
        <v>0</v>
      </c>
      <c r="R3194" s="29">
        <v>0</v>
      </c>
      <c r="S3194" s="29">
        <v>0</v>
      </c>
      <c r="T3194" s="29">
        <v>0</v>
      </c>
      <c r="U3194" s="29">
        <v>0</v>
      </c>
    </row>
    <row r="3195" spans="1:21" x14ac:dyDescent="0.2">
      <c r="A3195" s="1">
        <v>700</v>
      </c>
      <c r="B3195" s="1">
        <v>17001010</v>
      </c>
      <c r="C3195" s="1">
        <v>55584</v>
      </c>
      <c r="D3195" s="1">
        <v>550</v>
      </c>
      <c r="F3195" s="1">
        <v>55584</v>
      </c>
      <c r="G3195" s="1" t="s">
        <v>72</v>
      </c>
      <c r="H3195" s="29">
        <v>0</v>
      </c>
      <c r="I3195" s="29">
        <v>0</v>
      </c>
      <c r="J3195" s="29">
        <v>0</v>
      </c>
      <c r="K3195" s="29">
        <v>0</v>
      </c>
      <c r="L3195" s="29">
        <v>0</v>
      </c>
      <c r="M3195" s="29">
        <v>0</v>
      </c>
      <c r="N3195" s="29">
        <v>0</v>
      </c>
      <c r="O3195" s="29">
        <v>0</v>
      </c>
      <c r="P3195" s="29">
        <v>0</v>
      </c>
      <c r="Q3195" s="29">
        <v>0</v>
      </c>
      <c r="R3195" s="29">
        <v>0</v>
      </c>
      <c r="S3195" s="29">
        <v>0</v>
      </c>
      <c r="T3195" s="29">
        <v>0</v>
      </c>
      <c r="U3195" s="29">
        <v>0</v>
      </c>
    </row>
    <row r="3196" spans="1:21" x14ac:dyDescent="0.2">
      <c r="A3196" s="1">
        <v>700</v>
      </c>
      <c r="B3196" s="1">
        <v>17001010</v>
      </c>
      <c r="C3196" s="1">
        <v>56610</v>
      </c>
      <c r="D3196" s="1">
        <v>560</v>
      </c>
      <c r="F3196" s="1">
        <v>56610</v>
      </c>
      <c r="G3196" s="1" t="s">
        <v>38</v>
      </c>
      <c r="H3196" s="29">
        <v>0</v>
      </c>
      <c r="I3196" s="29">
        <v>0</v>
      </c>
      <c r="J3196" s="29">
        <v>0</v>
      </c>
      <c r="K3196" s="29">
        <v>0</v>
      </c>
      <c r="L3196" s="29">
        <v>0</v>
      </c>
      <c r="M3196" s="29">
        <v>0</v>
      </c>
      <c r="N3196" s="29">
        <v>0</v>
      </c>
      <c r="O3196" s="29">
        <v>0</v>
      </c>
      <c r="P3196" s="29">
        <v>0</v>
      </c>
      <c r="Q3196" s="29">
        <v>0</v>
      </c>
      <c r="R3196" s="29">
        <v>0</v>
      </c>
      <c r="S3196" s="29">
        <v>0</v>
      </c>
      <c r="T3196" s="29">
        <v>0</v>
      </c>
      <c r="U3196" s="29">
        <v>0</v>
      </c>
    </row>
    <row r="3197" spans="1:21" x14ac:dyDescent="0.2">
      <c r="A3197" s="1">
        <v>700</v>
      </c>
      <c r="B3197" s="1">
        <v>17001010</v>
      </c>
      <c r="C3197" s="1">
        <v>56615</v>
      </c>
      <c r="D3197" s="1">
        <v>560</v>
      </c>
      <c r="F3197" s="1">
        <v>56615</v>
      </c>
      <c r="G3197" s="1" t="s">
        <v>39</v>
      </c>
      <c r="H3197" s="29">
        <v>0</v>
      </c>
      <c r="I3197" s="29">
        <v>0</v>
      </c>
      <c r="J3197" s="29">
        <v>0</v>
      </c>
      <c r="K3197" s="29">
        <v>0</v>
      </c>
      <c r="L3197" s="29">
        <v>0</v>
      </c>
      <c r="M3197" s="29">
        <v>0</v>
      </c>
      <c r="N3197" s="29">
        <v>0</v>
      </c>
      <c r="O3197" s="29">
        <v>0</v>
      </c>
      <c r="P3197" s="29">
        <v>0</v>
      </c>
      <c r="Q3197" s="29">
        <v>0</v>
      </c>
      <c r="R3197" s="29">
        <v>0</v>
      </c>
      <c r="S3197" s="29">
        <v>0</v>
      </c>
      <c r="T3197" s="29">
        <v>0</v>
      </c>
      <c r="U3197" s="29">
        <v>0</v>
      </c>
    </row>
    <row r="3198" spans="1:21" x14ac:dyDescent="0.2">
      <c r="A3198" s="1">
        <v>700</v>
      </c>
      <c r="B3198" s="1">
        <v>17001010</v>
      </c>
      <c r="C3198" s="1">
        <v>56650</v>
      </c>
      <c r="D3198" s="1">
        <v>560</v>
      </c>
      <c r="F3198" s="1">
        <v>56650</v>
      </c>
      <c r="G3198" s="1" t="s">
        <v>73</v>
      </c>
      <c r="H3198" s="29">
        <v>0</v>
      </c>
      <c r="I3198" s="29">
        <v>0</v>
      </c>
      <c r="J3198" s="29">
        <v>0</v>
      </c>
      <c r="K3198" s="29">
        <v>0</v>
      </c>
      <c r="L3198" s="29">
        <v>0</v>
      </c>
      <c r="M3198" s="29">
        <v>0</v>
      </c>
      <c r="N3198" s="29">
        <v>0</v>
      </c>
      <c r="O3198" s="29">
        <v>0</v>
      </c>
      <c r="P3198" s="29">
        <v>0</v>
      </c>
      <c r="Q3198" s="29">
        <v>0</v>
      </c>
      <c r="R3198" s="29">
        <v>0</v>
      </c>
      <c r="S3198" s="29">
        <v>0</v>
      </c>
      <c r="T3198" s="29">
        <v>0</v>
      </c>
      <c r="U3198" s="29">
        <v>0</v>
      </c>
    </row>
    <row r="3199" spans="1:21" x14ac:dyDescent="0.2">
      <c r="A3199" s="1">
        <v>700</v>
      </c>
      <c r="B3199" s="1">
        <v>17001010</v>
      </c>
      <c r="C3199" s="1">
        <v>56655</v>
      </c>
      <c r="D3199" s="1">
        <v>560</v>
      </c>
      <c r="F3199" s="1">
        <v>56655</v>
      </c>
      <c r="G3199" s="1" t="s">
        <v>40</v>
      </c>
      <c r="H3199" s="29">
        <v>0</v>
      </c>
      <c r="I3199" s="29">
        <v>0</v>
      </c>
      <c r="J3199" s="29">
        <v>0</v>
      </c>
      <c r="K3199" s="29">
        <v>0</v>
      </c>
      <c r="L3199" s="29">
        <v>0</v>
      </c>
      <c r="M3199" s="29">
        <v>0</v>
      </c>
      <c r="N3199" s="29">
        <v>0</v>
      </c>
      <c r="O3199" s="29">
        <v>0</v>
      </c>
      <c r="P3199" s="29">
        <v>0</v>
      </c>
      <c r="Q3199" s="29">
        <v>0</v>
      </c>
      <c r="R3199" s="29">
        <v>0</v>
      </c>
      <c r="S3199" s="29">
        <v>0</v>
      </c>
      <c r="T3199" s="29">
        <v>0</v>
      </c>
      <c r="U3199" s="29">
        <v>0</v>
      </c>
    </row>
    <row r="3200" spans="1:21" x14ac:dyDescent="0.2">
      <c r="A3200" s="1">
        <v>700</v>
      </c>
      <c r="B3200" s="1">
        <v>17001010</v>
      </c>
      <c r="C3200" s="1">
        <v>56656</v>
      </c>
      <c r="D3200" s="1">
        <v>560</v>
      </c>
      <c r="F3200" s="1">
        <v>56656</v>
      </c>
      <c r="G3200" s="1" t="s">
        <v>41</v>
      </c>
      <c r="H3200" s="29">
        <v>0</v>
      </c>
      <c r="I3200" s="29">
        <v>0</v>
      </c>
      <c r="J3200" s="29">
        <v>0</v>
      </c>
      <c r="K3200" s="29">
        <v>0</v>
      </c>
      <c r="L3200" s="29">
        <v>0</v>
      </c>
      <c r="M3200" s="29">
        <v>0</v>
      </c>
      <c r="N3200" s="29">
        <v>0</v>
      </c>
      <c r="O3200" s="29">
        <v>0</v>
      </c>
      <c r="P3200" s="29">
        <v>0</v>
      </c>
      <c r="Q3200" s="29">
        <v>0</v>
      </c>
      <c r="R3200" s="29">
        <v>0</v>
      </c>
      <c r="S3200" s="29">
        <v>0</v>
      </c>
      <c r="T3200" s="29">
        <v>0</v>
      </c>
      <c r="U3200" s="29">
        <v>0</v>
      </c>
    </row>
    <row r="3201" spans="1:21" x14ac:dyDescent="0.2">
      <c r="A3201" s="1">
        <v>700</v>
      </c>
      <c r="B3201" s="1">
        <v>17001010</v>
      </c>
      <c r="C3201" s="1">
        <v>56662</v>
      </c>
      <c r="D3201" s="1">
        <v>560</v>
      </c>
      <c r="F3201" s="1">
        <v>56662</v>
      </c>
      <c r="G3201" s="1" t="s">
        <v>42</v>
      </c>
      <c r="H3201" s="29">
        <v>0</v>
      </c>
      <c r="I3201" s="29">
        <v>0</v>
      </c>
      <c r="J3201" s="29">
        <v>0</v>
      </c>
      <c r="K3201" s="29">
        <v>0</v>
      </c>
      <c r="L3201" s="29">
        <v>0</v>
      </c>
      <c r="M3201" s="29">
        <v>0</v>
      </c>
      <c r="N3201" s="29">
        <v>0</v>
      </c>
      <c r="O3201" s="29">
        <v>0</v>
      </c>
      <c r="P3201" s="29">
        <v>0</v>
      </c>
      <c r="Q3201" s="29">
        <v>0</v>
      </c>
      <c r="R3201" s="29">
        <v>0</v>
      </c>
      <c r="S3201" s="29">
        <v>0</v>
      </c>
      <c r="T3201" s="29">
        <v>0</v>
      </c>
      <c r="U3201" s="29">
        <v>0</v>
      </c>
    </row>
    <row r="3202" spans="1:21" x14ac:dyDescent="0.2">
      <c r="A3202" s="1">
        <v>700</v>
      </c>
      <c r="B3202" s="1">
        <v>17001010</v>
      </c>
      <c r="C3202" s="1">
        <v>56694</v>
      </c>
      <c r="D3202" s="1">
        <v>560</v>
      </c>
      <c r="F3202" s="1">
        <v>56694</v>
      </c>
      <c r="G3202" s="1" t="s">
        <v>45</v>
      </c>
      <c r="H3202" s="29">
        <v>0</v>
      </c>
      <c r="I3202" s="29">
        <v>0</v>
      </c>
      <c r="J3202" s="29">
        <v>0</v>
      </c>
      <c r="K3202" s="29">
        <v>0</v>
      </c>
      <c r="L3202" s="29">
        <v>0</v>
      </c>
      <c r="M3202" s="29">
        <v>0</v>
      </c>
      <c r="N3202" s="29">
        <v>0</v>
      </c>
      <c r="O3202" s="29">
        <v>0</v>
      </c>
      <c r="P3202" s="29">
        <v>0</v>
      </c>
      <c r="Q3202" s="29">
        <v>0</v>
      </c>
      <c r="R3202" s="29">
        <v>0</v>
      </c>
      <c r="S3202" s="29">
        <v>0</v>
      </c>
      <c r="T3202" s="29">
        <v>0</v>
      </c>
      <c r="U3202" s="29">
        <v>0</v>
      </c>
    </row>
    <row r="3203" spans="1:21" x14ac:dyDescent="0.2">
      <c r="A3203" s="1">
        <v>700</v>
      </c>
      <c r="B3203" s="1">
        <v>17001010</v>
      </c>
      <c r="C3203" s="1">
        <v>56695</v>
      </c>
      <c r="D3203" s="1">
        <v>560</v>
      </c>
      <c r="F3203" s="1">
        <v>56695</v>
      </c>
      <c r="G3203" s="1" t="s">
        <v>74</v>
      </c>
      <c r="H3203" s="29">
        <v>0</v>
      </c>
      <c r="I3203" s="29">
        <v>0</v>
      </c>
      <c r="J3203" s="29">
        <v>0</v>
      </c>
      <c r="K3203" s="29">
        <v>0</v>
      </c>
      <c r="L3203" s="29">
        <v>0</v>
      </c>
      <c r="M3203" s="29">
        <v>0</v>
      </c>
      <c r="N3203" s="29">
        <v>0</v>
      </c>
      <c r="O3203" s="29">
        <v>0</v>
      </c>
      <c r="P3203" s="29">
        <v>0</v>
      </c>
      <c r="Q3203" s="29">
        <v>0</v>
      </c>
      <c r="R3203" s="29">
        <v>0</v>
      </c>
      <c r="S3203" s="29">
        <v>0</v>
      </c>
      <c r="T3203" s="29">
        <v>0</v>
      </c>
      <c r="U3203" s="29">
        <v>0</v>
      </c>
    </row>
    <row r="3204" spans="1:21" ht="15" thickBot="1" x14ac:dyDescent="0.25">
      <c r="A3204" s="1" t="s">
        <v>47</v>
      </c>
      <c r="F3204" s="1"/>
      <c r="G3204" s="1"/>
    </row>
    <row r="3205" spans="1:21" ht="15" thickTop="1" x14ac:dyDescent="0.2">
      <c r="A3205" s="1" t="s">
        <v>47</v>
      </c>
      <c r="B3205" s="1">
        <v>17001010</v>
      </c>
      <c r="C3205" s="31"/>
      <c r="D3205" s="31"/>
      <c r="E3205" s="31" t="s">
        <v>671</v>
      </c>
      <c r="F3205" s="31" t="s">
        <v>672</v>
      </c>
      <c r="G3205" s="31"/>
      <c r="H3205" s="33">
        <f>SUM(H3187:H3204)</f>
        <v>0</v>
      </c>
      <c r="I3205" s="33">
        <f t="shared" ref="I3205:S3205" si="786">SUM(I3187:I3204)</f>
        <v>0</v>
      </c>
      <c r="J3205" s="33">
        <f t="shared" si="786"/>
        <v>0</v>
      </c>
      <c r="K3205" s="33">
        <f t="shared" si="786"/>
        <v>0</v>
      </c>
      <c r="L3205" s="33">
        <f t="shared" si="786"/>
        <v>0</v>
      </c>
      <c r="M3205" s="33">
        <f t="shared" si="786"/>
        <v>0</v>
      </c>
      <c r="N3205" s="33">
        <f t="shared" si="786"/>
        <v>0</v>
      </c>
      <c r="O3205" s="33">
        <f t="shared" si="786"/>
        <v>0</v>
      </c>
      <c r="P3205" s="33">
        <f t="shared" si="786"/>
        <v>0</v>
      </c>
      <c r="Q3205" s="33">
        <f t="shared" si="786"/>
        <v>0</v>
      </c>
      <c r="R3205" s="33">
        <f t="shared" si="786"/>
        <v>0</v>
      </c>
      <c r="S3205" s="33">
        <f t="shared" si="786"/>
        <v>0</v>
      </c>
      <c r="T3205" s="33">
        <f t="shared" ref="T3205" si="787">SUM(T3187:T3204)</f>
        <v>0</v>
      </c>
      <c r="U3205" s="33">
        <f t="shared" ref="U3205" si="788">SUM(U3187:U3204)</f>
        <v>0</v>
      </c>
    </row>
    <row r="3206" spans="1:21" x14ac:dyDescent="0.2">
      <c r="A3206" s="1" t="s">
        <v>47</v>
      </c>
      <c r="F3206" s="1"/>
      <c r="G3206" s="1"/>
    </row>
    <row r="3207" spans="1:21" x14ac:dyDescent="0.2">
      <c r="A3207" s="1" t="s">
        <v>673</v>
      </c>
      <c r="F3207" s="1"/>
      <c r="G3207" s="1"/>
    </row>
    <row r="3208" spans="1:21" x14ac:dyDescent="0.2">
      <c r="E3208" s="27"/>
      <c r="F3208" s="27" t="s">
        <v>51</v>
      </c>
      <c r="G3208" s="1"/>
    </row>
    <row r="3209" spans="1:21" x14ac:dyDescent="0.2">
      <c r="A3209" s="1" t="s">
        <v>47</v>
      </c>
      <c r="F3209" s="1">
        <v>500</v>
      </c>
      <c r="G3209" s="1" t="s">
        <v>53</v>
      </c>
      <c r="H3209" s="29">
        <f t="shared" ref="H3209:U3218" si="789">SUMIF($D$3187:$D$3205,$F3209,H$3187:H$3205)</f>
        <v>0</v>
      </c>
      <c r="I3209" s="29">
        <f t="shared" si="789"/>
        <v>0</v>
      </c>
      <c r="J3209" s="29">
        <f t="shared" si="789"/>
        <v>0</v>
      </c>
      <c r="K3209" s="29">
        <f t="shared" si="789"/>
        <v>0</v>
      </c>
      <c r="L3209" s="29">
        <f t="shared" si="789"/>
        <v>0</v>
      </c>
      <c r="M3209" s="29">
        <f t="shared" si="789"/>
        <v>0</v>
      </c>
      <c r="N3209" s="29">
        <f t="shared" si="789"/>
        <v>0</v>
      </c>
      <c r="O3209" s="29">
        <f t="shared" si="789"/>
        <v>0</v>
      </c>
      <c r="P3209" s="29">
        <f t="shared" si="789"/>
        <v>0</v>
      </c>
      <c r="Q3209" s="29">
        <f t="shared" si="789"/>
        <v>0</v>
      </c>
      <c r="R3209" s="29">
        <f t="shared" si="789"/>
        <v>0</v>
      </c>
      <c r="S3209" s="29">
        <f t="shared" si="789"/>
        <v>0</v>
      </c>
      <c r="T3209" s="29">
        <f t="shared" si="789"/>
        <v>0</v>
      </c>
      <c r="U3209" s="29">
        <f t="shared" si="789"/>
        <v>0</v>
      </c>
    </row>
    <row r="3210" spans="1:21" x14ac:dyDescent="0.2">
      <c r="A3210" s="1" t="s">
        <v>47</v>
      </c>
      <c r="F3210" s="1">
        <v>501</v>
      </c>
      <c r="G3210" s="1" t="s">
        <v>30</v>
      </c>
      <c r="H3210" s="29">
        <f t="shared" si="789"/>
        <v>0</v>
      </c>
      <c r="I3210" s="29">
        <f t="shared" si="789"/>
        <v>0</v>
      </c>
      <c r="J3210" s="29">
        <f t="shared" si="789"/>
        <v>0</v>
      </c>
      <c r="K3210" s="29">
        <f t="shared" si="789"/>
        <v>0</v>
      </c>
      <c r="L3210" s="29">
        <f t="shared" si="789"/>
        <v>0</v>
      </c>
      <c r="M3210" s="29">
        <f t="shared" si="789"/>
        <v>0</v>
      </c>
      <c r="N3210" s="29">
        <f t="shared" si="789"/>
        <v>0</v>
      </c>
      <c r="O3210" s="29">
        <f t="shared" si="789"/>
        <v>0</v>
      </c>
      <c r="P3210" s="29">
        <f t="shared" si="789"/>
        <v>0</v>
      </c>
      <c r="Q3210" s="29">
        <f t="shared" si="789"/>
        <v>0</v>
      </c>
      <c r="R3210" s="29">
        <f t="shared" si="789"/>
        <v>0</v>
      </c>
      <c r="S3210" s="29">
        <f t="shared" si="789"/>
        <v>0</v>
      </c>
      <c r="T3210" s="29">
        <f t="shared" si="789"/>
        <v>0</v>
      </c>
      <c r="U3210" s="29">
        <f t="shared" si="789"/>
        <v>0</v>
      </c>
    </row>
    <row r="3211" spans="1:21" x14ac:dyDescent="0.2">
      <c r="A3211" s="1" t="s">
        <v>47</v>
      </c>
      <c r="F3211" s="1">
        <v>502</v>
      </c>
      <c r="G3211" s="1" t="s">
        <v>56</v>
      </c>
      <c r="H3211" s="29">
        <f t="shared" si="789"/>
        <v>0</v>
      </c>
      <c r="I3211" s="29">
        <f t="shared" si="789"/>
        <v>0</v>
      </c>
      <c r="J3211" s="29">
        <f t="shared" si="789"/>
        <v>0</v>
      </c>
      <c r="K3211" s="29">
        <f t="shared" si="789"/>
        <v>0</v>
      </c>
      <c r="L3211" s="29">
        <f t="shared" si="789"/>
        <v>0</v>
      </c>
      <c r="M3211" s="29">
        <f t="shared" si="789"/>
        <v>0</v>
      </c>
      <c r="N3211" s="29">
        <f t="shared" si="789"/>
        <v>0</v>
      </c>
      <c r="O3211" s="29">
        <f t="shared" si="789"/>
        <v>0</v>
      </c>
      <c r="P3211" s="29">
        <f t="shared" si="789"/>
        <v>0</v>
      </c>
      <c r="Q3211" s="29">
        <f t="shared" si="789"/>
        <v>0</v>
      </c>
      <c r="R3211" s="29">
        <f t="shared" si="789"/>
        <v>0</v>
      </c>
      <c r="S3211" s="29">
        <f t="shared" si="789"/>
        <v>0</v>
      </c>
      <c r="T3211" s="29">
        <f t="shared" si="789"/>
        <v>0</v>
      </c>
      <c r="U3211" s="29">
        <f t="shared" si="789"/>
        <v>0</v>
      </c>
    </row>
    <row r="3212" spans="1:21" x14ac:dyDescent="0.2">
      <c r="A3212" s="1" t="s">
        <v>47</v>
      </c>
      <c r="F3212" s="1">
        <v>520</v>
      </c>
      <c r="G3212" s="1" t="s">
        <v>57</v>
      </c>
      <c r="H3212" s="29">
        <f t="shared" si="789"/>
        <v>0</v>
      </c>
      <c r="I3212" s="29">
        <f t="shared" si="789"/>
        <v>0</v>
      </c>
      <c r="J3212" s="29">
        <f t="shared" si="789"/>
        <v>0</v>
      </c>
      <c r="K3212" s="29">
        <f t="shared" si="789"/>
        <v>0</v>
      </c>
      <c r="L3212" s="29">
        <f t="shared" si="789"/>
        <v>0</v>
      </c>
      <c r="M3212" s="29">
        <f t="shared" si="789"/>
        <v>0</v>
      </c>
      <c r="N3212" s="29">
        <f t="shared" si="789"/>
        <v>0</v>
      </c>
      <c r="O3212" s="29">
        <f t="shared" si="789"/>
        <v>0</v>
      </c>
      <c r="P3212" s="29">
        <f t="shared" si="789"/>
        <v>0</v>
      </c>
      <c r="Q3212" s="29">
        <f t="shared" si="789"/>
        <v>0</v>
      </c>
      <c r="R3212" s="29">
        <f t="shared" si="789"/>
        <v>0</v>
      </c>
      <c r="S3212" s="29">
        <f t="shared" si="789"/>
        <v>0</v>
      </c>
      <c r="T3212" s="29">
        <f t="shared" si="789"/>
        <v>0</v>
      </c>
      <c r="U3212" s="29">
        <f t="shared" si="789"/>
        <v>0</v>
      </c>
    </row>
    <row r="3213" spans="1:21" x14ac:dyDescent="0.2">
      <c r="A3213" s="1" t="s">
        <v>47</v>
      </c>
      <c r="F3213" s="1">
        <v>530</v>
      </c>
      <c r="G3213" s="1" t="s">
        <v>58</v>
      </c>
      <c r="H3213" s="29">
        <f t="shared" si="789"/>
        <v>0</v>
      </c>
      <c r="I3213" s="29">
        <f t="shared" si="789"/>
        <v>0</v>
      </c>
      <c r="J3213" s="29">
        <f t="shared" si="789"/>
        <v>0</v>
      </c>
      <c r="K3213" s="29">
        <f t="shared" si="789"/>
        <v>0</v>
      </c>
      <c r="L3213" s="29">
        <f t="shared" si="789"/>
        <v>0</v>
      </c>
      <c r="M3213" s="29">
        <f t="shared" si="789"/>
        <v>0</v>
      </c>
      <c r="N3213" s="29">
        <f t="shared" si="789"/>
        <v>0</v>
      </c>
      <c r="O3213" s="29">
        <f t="shared" si="789"/>
        <v>0</v>
      </c>
      <c r="P3213" s="29">
        <f t="shared" si="789"/>
        <v>0</v>
      </c>
      <c r="Q3213" s="29">
        <f t="shared" si="789"/>
        <v>0</v>
      </c>
      <c r="R3213" s="29">
        <f t="shared" si="789"/>
        <v>0</v>
      </c>
      <c r="S3213" s="29">
        <f t="shared" si="789"/>
        <v>0</v>
      </c>
      <c r="T3213" s="29">
        <f t="shared" si="789"/>
        <v>0</v>
      </c>
      <c r="U3213" s="29">
        <f t="shared" si="789"/>
        <v>0</v>
      </c>
    </row>
    <row r="3214" spans="1:21" x14ac:dyDescent="0.2">
      <c r="A3214" s="1" t="s">
        <v>47</v>
      </c>
      <c r="F3214" s="1">
        <v>540</v>
      </c>
      <c r="G3214" s="1" t="s">
        <v>59</v>
      </c>
      <c r="H3214" s="29">
        <f t="shared" si="789"/>
        <v>0</v>
      </c>
      <c r="I3214" s="29">
        <f t="shared" si="789"/>
        <v>0</v>
      </c>
      <c r="J3214" s="29">
        <f t="shared" si="789"/>
        <v>0</v>
      </c>
      <c r="K3214" s="29">
        <f t="shared" si="789"/>
        <v>0</v>
      </c>
      <c r="L3214" s="29">
        <f t="shared" si="789"/>
        <v>0</v>
      </c>
      <c r="M3214" s="29">
        <f t="shared" si="789"/>
        <v>0</v>
      </c>
      <c r="N3214" s="29">
        <f t="shared" si="789"/>
        <v>0</v>
      </c>
      <c r="O3214" s="29">
        <f t="shared" si="789"/>
        <v>0</v>
      </c>
      <c r="P3214" s="29">
        <f t="shared" si="789"/>
        <v>0</v>
      </c>
      <c r="Q3214" s="29">
        <f t="shared" si="789"/>
        <v>0</v>
      </c>
      <c r="R3214" s="29">
        <f t="shared" si="789"/>
        <v>0</v>
      </c>
      <c r="S3214" s="29">
        <f t="shared" si="789"/>
        <v>0</v>
      </c>
      <c r="T3214" s="29">
        <f t="shared" si="789"/>
        <v>0</v>
      </c>
      <c r="U3214" s="29">
        <f t="shared" si="789"/>
        <v>0</v>
      </c>
    </row>
    <row r="3215" spans="1:21" x14ac:dyDescent="0.2">
      <c r="A3215" s="1" t="s">
        <v>47</v>
      </c>
      <c r="F3215" s="1">
        <v>550</v>
      </c>
      <c r="G3215" s="1" t="s">
        <v>60</v>
      </c>
      <c r="H3215" s="29">
        <f t="shared" si="789"/>
        <v>0</v>
      </c>
      <c r="I3215" s="29">
        <f t="shared" si="789"/>
        <v>0</v>
      </c>
      <c r="J3215" s="29">
        <f t="shared" si="789"/>
        <v>0</v>
      </c>
      <c r="K3215" s="29">
        <f t="shared" si="789"/>
        <v>0</v>
      </c>
      <c r="L3215" s="29">
        <f t="shared" si="789"/>
        <v>0</v>
      </c>
      <c r="M3215" s="29">
        <f t="shared" si="789"/>
        <v>0</v>
      </c>
      <c r="N3215" s="29">
        <f t="shared" si="789"/>
        <v>0</v>
      </c>
      <c r="O3215" s="29">
        <f t="shared" si="789"/>
        <v>0</v>
      </c>
      <c r="P3215" s="29">
        <f t="shared" si="789"/>
        <v>0</v>
      </c>
      <c r="Q3215" s="29">
        <f t="shared" si="789"/>
        <v>0</v>
      </c>
      <c r="R3215" s="29">
        <f t="shared" si="789"/>
        <v>0</v>
      </c>
      <c r="S3215" s="29">
        <f t="shared" si="789"/>
        <v>0</v>
      </c>
      <c r="T3215" s="29">
        <f t="shared" si="789"/>
        <v>0</v>
      </c>
      <c r="U3215" s="29">
        <f t="shared" si="789"/>
        <v>0</v>
      </c>
    </row>
    <row r="3216" spans="1:21" x14ac:dyDescent="0.2">
      <c r="A3216" s="1" t="s">
        <v>47</v>
      </c>
      <c r="F3216" s="1">
        <v>560</v>
      </c>
      <c r="G3216" s="1" t="s">
        <v>61</v>
      </c>
      <c r="H3216" s="29">
        <f t="shared" si="789"/>
        <v>0</v>
      </c>
      <c r="I3216" s="29">
        <f t="shared" si="789"/>
        <v>0</v>
      </c>
      <c r="J3216" s="29">
        <f t="shared" si="789"/>
        <v>0</v>
      </c>
      <c r="K3216" s="29">
        <f t="shared" si="789"/>
        <v>0</v>
      </c>
      <c r="L3216" s="29">
        <f t="shared" si="789"/>
        <v>0</v>
      </c>
      <c r="M3216" s="29">
        <f t="shared" si="789"/>
        <v>0</v>
      </c>
      <c r="N3216" s="29">
        <f t="shared" si="789"/>
        <v>0</v>
      </c>
      <c r="O3216" s="29">
        <f t="shared" si="789"/>
        <v>0</v>
      </c>
      <c r="P3216" s="29">
        <f t="shared" si="789"/>
        <v>0</v>
      </c>
      <c r="Q3216" s="29">
        <f t="shared" si="789"/>
        <v>0</v>
      </c>
      <c r="R3216" s="29">
        <f t="shared" si="789"/>
        <v>0</v>
      </c>
      <c r="S3216" s="29">
        <f t="shared" si="789"/>
        <v>0</v>
      </c>
      <c r="T3216" s="29">
        <f t="shared" si="789"/>
        <v>0</v>
      </c>
      <c r="U3216" s="29">
        <f t="shared" si="789"/>
        <v>0</v>
      </c>
    </row>
    <row r="3217" spans="1:21" x14ac:dyDescent="0.2">
      <c r="A3217" s="1" t="s">
        <v>47</v>
      </c>
      <c r="F3217" s="1">
        <v>570</v>
      </c>
      <c r="G3217" s="1" t="s">
        <v>62</v>
      </c>
      <c r="H3217" s="29">
        <f t="shared" si="789"/>
        <v>0</v>
      </c>
      <c r="I3217" s="29">
        <f t="shared" si="789"/>
        <v>0</v>
      </c>
      <c r="J3217" s="29">
        <f t="shared" si="789"/>
        <v>0</v>
      </c>
      <c r="K3217" s="29">
        <f t="shared" si="789"/>
        <v>0</v>
      </c>
      <c r="L3217" s="29">
        <f t="shared" si="789"/>
        <v>0</v>
      </c>
      <c r="M3217" s="29">
        <f t="shared" si="789"/>
        <v>0</v>
      </c>
      <c r="N3217" s="29">
        <f t="shared" si="789"/>
        <v>0</v>
      </c>
      <c r="O3217" s="29">
        <f t="shared" si="789"/>
        <v>0</v>
      </c>
      <c r="P3217" s="29">
        <f t="shared" si="789"/>
        <v>0</v>
      </c>
      <c r="Q3217" s="29">
        <f t="shared" si="789"/>
        <v>0</v>
      </c>
      <c r="R3217" s="29">
        <f t="shared" si="789"/>
        <v>0</v>
      </c>
      <c r="S3217" s="29">
        <f t="shared" si="789"/>
        <v>0</v>
      </c>
      <c r="T3217" s="29">
        <f t="shared" si="789"/>
        <v>0</v>
      </c>
      <c r="U3217" s="29">
        <f t="shared" si="789"/>
        <v>0</v>
      </c>
    </row>
    <row r="3218" spans="1:21" x14ac:dyDescent="0.2">
      <c r="A3218" s="1" t="s">
        <v>47</v>
      </c>
      <c r="F3218" s="1">
        <v>580</v>
      </c>
      <c r="G3218" s="1" t="s">
        <v>32</v>
      </c>
      <c r="H3218" s="29">
        <f t="shared" si="789"/>
        <v>0</v>
      </c>
      <c r="I3218" s="29">
        <f t="shared" si="789"/>
        <v>0</v>
      </c>
      <c r="J3218" s="29">
        <f t="shared" si="789"/>
        <v>0</v>
      </c>
      <c r="K3218" s="29">
        <f t="shared" si="789"/>
        <v>0</v>
      </c>
      <c r="L3218" s="29">
        <f t="shared" si="789"/>
        <v>0</v>
      </c>
      <c r="M3218" s="29">
        <f t="shared" si="789"/>
        <v>0</v>
      </c>
      <c r="N3218" s="29">
        <f t="shared" si="789"/>
        <v>0</v>
      </c>
      <c r="O3218" s="29">
        <f t="shared" si="789"/>
        <v>0</v>
      </c>
      <c r="P3218" s="29">
        <f t="shared" si="789"/>
        <v>0</v>
      </c>
      <c r="Q3218" s="29">
        <f t="shared" si="789"/>
        <v>0</v>
      </c>
      <c r="R3218" s="29">
        <f t="shared" si="789"/>
        <v>0</v>
      </c>
      <c r="S3218" s="29">
        <f t="shared" si="789"/>
        <v>0</v>
      </c>
      <c r="T3218" s="29">
        <f t="shared" si="789"/>
        <v>0</v>
      </c>
      <c r="U3218" s="29">
        <f t="shared" si="789"/>
        <v>0</v>
      </c>
    </row>
    <row r="3219" spans="1:21" x14ac:dyDescent="0.2">
      <c r="A3219" s="1" t="s">
        <v>47</v>
      </c>
      <c r="F3219" s="1"/>
      <c r="G3219" s="1"/>
    </row>
    <row r="3220" spans="1:21" x14ac:dyDescent="0.2">
      <c r="A3220" s="1" t="s">
        <v>47</v>
      </c>
      <c r="F3220" s="1"/>
      <c r="G3220" s="44" t="s">
        <v>63</v>
      </c>
      <c r="H3220" s="46">
        <f>SUM(H3209:H3219)</f>
        <v>0</v>
      </c>
      <c r="I3220" s="46">
        <f t="shared" ref="I3220:S3220" si="790">SUM(I3209:I3219)</f>
        <v>0</v>
      </c>
      <c r="J3220" s="46">
        <f t="shared" si="790"/>
        <v>0</v>
      </c>
      <c r="K3220" s="46">
        <f t="shared" si="790"/>
        <v>0</v>
      </c>
      <c r="L3220" s="46">
        <f t="shared" si="790"/>
        <v>0</v>
      </c>
      <c r="M3220" s="46">
        <f t="shared" si="790"/>
        <v>0</v>
      </c>
      <c r="N3220" s="46">
        <f t="shared" si="790"/>
        <v>0</v>
      </c>
      <c r="O3220" s="46">
        <f t="shared" si="790"/>
        <v>0</v>
      </c>
      <c r="P3220" s="46">
        <f t="shared" si="790"/>
        <v>0</v>
      </c>
      <c r="Q3220" s="46">
        <f t="shared" si="790"/>
        <v>0</v>
      </c>
      <c r="R3220" s="46">
        <f t="shared" si="790"/>
        <v>0</v>
      </c>
      <c r="S3220" s="46">
        <f t="shared" si="790"/>
        <v>0</v>
      </c>
      <c r="T3220" s="46">
        <f t="shared" ref="T3220" si="791">SUM(T3209:T3219)</f>
        <v>0</v>
      </c>
      <c r="U3220" s="46">
        <f t="shared" ref="U3220" si="792">SUM(U3209:U3219)</f>
        <v>0</v>
      </c>
    </row>
    <row r="3221" spans="1:21" x14ac:dyDescent="0.2">
      <c r="A3221" s="1" t="s">
        <v>47</v>
      </c>
    </row>
    <row r="3222" spans="1:21" x14ac:dyDescent="0.2">
      <c r="A3222" s="1" t="s">
        <v>47</v>
      </c>
      <c r="E3222" s="27" t="s">
        <v>674</v>
      </c>
    </row>
    <row r="3223" spans="1:21" x14ac:dyDescent="0.2">
      <c r="A3223" s="1" t="s">
        <v>47</v>
      </c>
      <c r="F3223" s="28" t="s">
        <v>675</v>
      </c>
    </row>
    <row r="3224" spans="1:21" x14ac:dyDescent="0.2">
      <c r="A3224" s="1">
        <v>701</v>
      </c>
      <c r="B3224" s="1">
        <v>17017500</v>
      </c>
      <c r="C3224" s="1">
        <v>56652</v>
      </c>
      <c r="D3224" s="1">
        <v>560</v>
      </c>
      <c r="F3224" s="25">
        <v>56652</v>
      </c>
      <c r="G3224" s="25" t="s">
        <v>119</v>
      </c>
      <c r="H3224" s="29">
        <v>260000</v>
      </c>
      <c r="I3224" s="29">
        <v>250000</v>
      </c>
      <c r="J3224" s="29">
        <v>250000</v>
      </c>
      <c r="K3224" s="29">
        <v>250000</v>
      </c>
      <c r="L3224" s="29">
        <v>250000</v>
      </c>
      <c r="M3224" s="29">
        <v>0</v>
      </c>
      <c r="N3224" s="29">
        <v>0</v>
      </c>
      <c r="O3224" s="29">
        <v>0</v>
      </c>
      <c r="P3224" s="29">
        <v>0</v>
      </c>
      <c r="Q3224" s="29">
        <v>0</v>
      </c>
      <c r="R3224" s="29">
        <v>0</v>
      </c>
      <c r="S3224" s="29">
        <v>0</v>
      </c>
      <c r="T3224" s="29">
        <v>0</v>
      </c>
      <c r="U3224" s="29">
        <v>0</v>
      </c>
    </row>
    <row r="3225" spans="1:21" ht="15" thickBot="1" x14ac:dyDescent="0.25">
      <c r="A3225" s="1" t="s">
        <v>47</v>
      </c>
    </row>
    <row r="3226" spans="1:21" ht="15" thickTop="1" x14ac:dyDescent="0.2">
      <c r="A3226" s="1" t="s">
        <v>47</v>
      </c>
      <c r="B3226" s="1">
        <v>17017500</v>
      </c>
      <c r="C3226" s="31"/>
      <c r="D3226" s="31"/>
      <c r="E3226" s="31"/>
      <c r="F3226" s="32" t="s">
        <v>676</v>
      </c>
      <c r="G3226" s="32"/>
      <c r="H3226" s="33">
        <f>SUM(H3224:H3225)</f>
        <v>260000</v>
      </c>
      <c r="I3226" s="33">
        <f t="shared" ref="I3226:S3226" si="793">SUM(I3224:I3225)</f>
        <v>250000</v>
      </c>
      <c r="J3226" s="33">
        <f t="shared" si="793"/>
        <v>250000</v>
      </c>
      <c r="K3226" s="33">
        <f t="shared" si="793"/>
        <v>250000</v>
      </c>
      <c r="L3226" s="33">
        <f t="shared" si="793"/>
        <v>250000</v>
      </c>
      <c r="M3226" s="33">
        <f t="shared" si="793"/>
        <v>0</v>
      </c>
      <c r="N3226" s="33">
        <f t="shared" si="793"/>
        <v>0</v>
      </c>
      <c r="O3226" s="33">
        <f t="shared" si="793"/>
        <v>0</v>
      </c>
      <c r="P3226" s="33">
        <f t="shared" si="793"/>
        <v>0</v>
      </c>
      <c r="Q3226" s="33">
        <f t="shared" si="793"/>
        <v>0</v>
      </c>
      <c r="R3226" s="33">
        <f t="shared" si="793"/>
        <v>0</v>
      </c>
      <c r="S3226" s="33">
        <f t="shared" si="793"/>
        <v>0</v>
      </c>
      <c r="T3226" s="33">
        <f t="shared" ref="T3226" si="794">SUM(T3224:T3225)</f>
        <v>0</v>
      </c>
      <c r="U3226" s="33">
        <f t="shared" ref="U3226" si="795">SUM(U3224:U3225)</f>
        <v>0</v>
      </c>
    </row>
    <row r="3228" spans="1:21" x14ac:dyDescent="0.2">
      <c r="A3228" s="1" t="s">
        <v>47</v>
      </c>
      <c r="F3228" s="28" t="s">
        <v>677</v>
      </c>
    </row>
    <row r="3229" spans="1:21" x14ac:dyDescent="0.2">
      <c r="A3229" s="1">
        <v>701</v>
      </c>
      <c r="B3229" s="1">
        <v>17017530</v>
      </c>
      <c r="C3229" s="1">
        <v>56694</v>
      </c>
      <c r="D3229" s="1">
        <v>560</v>
      </c>
      <c r="F3229" s="25">
        <v>56694</v>
      </c>
      <c r="G3229" s="25" t="s">
        <v>45</v>
      </c>
      <c r="H3229" s="29">
        <v>550000</v>
      </c>
      <c r="I3229" s="29">
        <v>325000</v>
      </c>
      <c r="J3229" s="29">
        <v>325000</v>
      </c>
      <c r="K3229" s="29">
        <v>325000</v>
      </c>
      <c r="L3229" s="29">
        <v>325000</v>
      </c>
      <c r="M3229" s="29">
        <v>325000</v>
      </c>
      <c r="N3229" s="29">
        <v>325000</v>
      </c>
      <c r="O3229" s="29">
        <v>325000</v>
      </c>
      <c r="P3229" s="29">
        <v>325000</v>
      </c>
      <c r="Q3229" s="29">
        <v>325000</v>
      </c>
      <c r="R3229" s="29">
        <v>325000</v>
      </c>
      <c r="S3229" s="29">
        <v>300000</v>
      </c>
      <c r="T3229" s="29">
        <v>300000</v>
      </c>
      <c r="U3229" s="29">
        <v>162500</v>
      </c>
    </row>
    <row r="3230" spans="1:21" ht="15" thickBot="1" x14ac:dyDescent="0.25">
      <c r="A3230" s="1" t="s">
        <v>47</v>
      </c>
    </row>
    <row r="3231" spans="1:21" ht="15" thickTop="1" x14ac:dyDescent="0.2">
      <c r="A3231" s="1" t="s">
        <v>47</v>
      </c>
      <c r="B3231" s="1">
        <v>17017530</v>
      </c>
      <c r="C3231" s="31"/>
      <c r="D3231" s="31"/>
      <c r="E3231" s="31"/>
      <c r="F3231" s="32" t="s">
        <v>678</v>
      </c>
      <c r="G3231" s="32"/>
      <c r="H3231" s="33">
        <f>SUM(H3229:H3230)</f>
        <v>550000</v>
      </c>
      <c r="I3231" s="33">
        <f t="shared" ref="I3231:S3231" si="796">SUM(I3229:I3230)</f>
        <v>325000</v>
      </c>
      <c r="J3231" s="33">
        <f t="shared" si="796"/>
        <v>325000</v>
      </c>
      <c r="K3231" s="33">
        <f t="shared" si="796"/>
        <v>325000</v>
      </c>
      <c r="L3231" s="33">
        <f t="shared" si="796"/>
        <v>325000</v>
      </c>
      <c r="M3231" s="33">
        <f t="shared" si="796"/>
        <v>325000</v>
      </c>
      <c r="N3231" s="33">
        <f t="shared" si="796"/>
        <v>325000</v>
      </c>
      <c r="O3231" s="33">
        <f t="shared" si="796"/>
        <v>325000</v>
      </c>
      <c r="P3231" s="33">
        <f t="shared" si="796"/>
        <v>325000</v>
      </c>
      <c r="Q3231" s="33">
        <f t="shared" si="796"/>
        <v>325000</v>
      </c>
      <c r="R3231" s="33">
        <f t="shared" si="796"/>
        <v>325000</v>
      </c>
      <c r="S3231" s="33">
        <f t="shared" si="796"/>
        <v>300000</v>
      </c>
      <c r="T3231" s="33">
        <f t="shared" ref="T3231" si="797">SUM(T3229:T3230)</f>
        <v>300000</v>
      </c>
      <c r="U3231" s="33">
        <f t="shared" ref="U3231" si="798">SUM(U3229:U3230)</f>
        <v>162500</v>
      </c>
    </row>
    <row r="3233" spans="1:21" x14ac:dyDescent="0.2">
      <c r="A3233" s="1" t="s">
        <v>47</v>
      </c>
    </row>
    <row r="3234" spans="1:21" x14ac:dyDescent="0.2">
      <c r="A3234" s="1">
        <v>701</v>
      </c>
      <c r="B3234" s="1">
        <v>17017550</v>
      </c>
      <c r="C3234" s="1">
        <v>56694</v>
      </c>
      <c r="D3234" s="1">
        <v>560</v>
      </c>
      <c r="F3234" s="1">
        <v>56694</v>
      </c>
      <c r="G3234" s="1" t="s">
        <v>45</v>
      </c>
      <c r="H3234" s="29">
        <v>250000</v>
      </c>
      <c r="I3234" s="29">
        <v>250000</v>
      </c>
      <c r="J3234" s="29">
        <v>250000</v>
      </c>
      <c r="K3234" s="29">
        <v>0</v>
      </c>
      <c r="L3234" s="29">
        <v>0</v>
      </c>
      <c r="M3234" s="29">
        <v>0</v>
      </c>
      <c r="N3234" s="29">
        <v>0</v>
      </c>
      <c r="O3234" s="29">
        <v>0</v>
      </c>
      <c r="P3234" s="29">
        <v>0</v>
      </c>
      <c r="Q3234" s="29">
        <v>0</v>
      </c>
      <c r="R3234" s="29">
        <v>0</v>
      </c>
      <c r="S3234" s="29">
        <v>0</v>
      </c>
      <c r="T3234" s="29">
        <v>0</v>
      </c>
      <c r="U3234" s="29">
        <v>0</v>
      </c>
    </row>
    <row r="3235" spans="1:21" ht="15" thickBot="1" x14ac:dyDescent="0.25">
      <c r="A3235" s="1" t="s">
        <v>47</v>
      </c>
      <c r="F3235" s="1"/>
      <c r="G3235" s="1"/>
    </row>
    <row r="3236" spans="1:21" ht="15" thickTop="1" x14ac:dyDescent="0.2">
      <c r="A3236" s="1" t="s">
        <v>47</v>
      </c>
      <c r="B3236" s="1">
        <v>17017550</v>
      </c>
      <c r="C3236" s="31"/>
      <c r="D3236" s="31"/>
      <c r="E3236" s="31"/>
      <c r="F3236" s="31" t="s">
        <v>679</v>
      </c>
      <c r="G3236" s="31"/>
      <c r="H3236" s="33">
        <f>SUM(H3234:H3235)</f>
        <v>250000</v>
      </c>
      <c r="I3236" s="33">
        <f t="shared" ref="I3236:S3236" si="799">SUM(I3234:I3235)</f>
        <v>250000</v>
      </c>
      <c r="J3236" s="33">
        <f t="shared" si="799"/>
        <v>250000</v>
      </c>
      <c r="K3236" s="33">
        <f t="shared" si="799"/>
        <v>0</v>
      </c>
      <c r="L3236" s="33">
        <f t="shared" si="799"/>
        <v>0</v>
      </c>
      <c r="M3236" s="33">
        <f t="shared" si="799"/>
        <v>0</v>
      </c>
      <c r="N3236" s="33">
        <f t="shared" si="799"/>
        <v>0</v>
      </c>
      <c r="O3236" s="33">
        <f t="shared" si="799"/>
        <v>0</v>
      </c>
      <c r="P3236" s="33">
        <f t="shared" si="799"/>
        <v>0</v>
      </c>
      <c r="Q3236" s="33">
        <f t="shared" si="799"/>
        <v>0</v>
      </c>
      <c r="R3236" s="33">
        <f t="shared" si="799"/>
        <v>0</v>
      </c>
      <c r="S3236" s="33">
        <f t="shared" si="799"/>
        <v>0</v>
      </c>
      <c r="T3236" s="33">
        <f t="shared" ref="T3236" si="800">SUM(T3234:T3235)</f>
        <v>0</v>
      </c>
      <c r="U3236" s="33">
        <f t="shared" ref="U3236" si="801">SUM(U3234:U3235)</f>
        <v>0</v>
      </c>
    </row>
    <row r="3237" spans="1:21" x14ac:dyDescent="0.2">
      <c r="F3237" s="1"/>
      <c r="G3237" s="1"/>
    </row>
    <row r="3238" spans="1:21" x14ac:dyDescent="0.2">
      <c r="A3238" s="1" t="s">
        <v>47</v>
      </c>
      <c r="F3238" s="27" t="s">
        <v>680</v>
      </c>
      <c r="G3238" s="1"/>
    </row>
    <row r="3239" spans="1:21" x14ac:dyDescent="0.2">
      <c r="A3239" s="1">
        <v>701</v>
      </c>
      <c r="B3239" s="1">
        <v>17017560</v>
      </c>
      <c r="C3239" s="1">
        <v>56694</v>
      </c>
      <c r="D3239" s="1">
        <v>560</v>
      </c>
      <c r="F3239" s="1">
        <v>56694</v>
      </c>
      <c r="G3239" s="1" t="s">
        <v>45</v>
      </c>
      <c r="H3239" s="29">
        <v>0</v>
      </c>
      <c r="I3239" s="29">
        <v>150000</v>
      </c>
      <c r="J3239" s="29">
        <v>0</v>
      </c>
      <c r="K3239" s="29">
        <v>0</v>
      </c>
      <c r="L3239" s="29">
        <v>0</v>
      </c>
      <c r="M3239" s="29">
        <v>0</v>
      </c>
      <c r="N3239" s="29">
        <v>0</v>
      </c>
      <c r="O3239" s="29">
        <v>0</v>
      </c>
      <c r="P3239" s="29">
        <v>0</v>
      </c>
      <c r="Q3239" s="29">
        <v>0</v>
      </c>
      <c r="R3239" s="29">
        <v>0</v>
      </c>
      <c r="S3239" s="29">
        <v>0</v>
      </c>
      <c r="T3239" s="29">
        <v>0</v>
      </c>
      <c r="U3239" s="29">
        <v>0</v>
      </c>
    </row>
    <row r="3240" spans="1:21" ht="15" thickBot="1" x14ac:dyDescent="0.25">
      <c r="A3240" s="1" t="s">
        <v>47</v>
      </c>
      <c r="F3240" s="1"/>
      <c r="G3240" s="1"/>
    </row>
    <row r="3241" spans="1:21" ht="15" thickTop="1" x14ac:dyDescent="0.2">
      <c r="A3241" s="1" t="s">
        <v>47</v>
      </c>
      <c r="B3241" s="1">
        <v>17017560</v>
      </c>
      <c r="C3241" s="31"/>
      <c r="D3241" s="31"/>
      <c r="E3241" s="31"/>
      <c r="F3241" s="31" t="s">
        <v>681</v>
      </c>
      <c r="G3241" s="31"/>
      <c r="H3241" s="33">
        <f>SUM(H3239:H3240)</f>
        <v>0</v>
      </c>
      <c r="I3241" s="33">
        <f t="shared" ref="I3241:S3241" si="802">SUM(I3239:I3240)</f>
        <v>150000</v>
      </c>
      <c r="J3241" s="33">
        <f t="shared" si="802"/>
        <v>0</v>
      </c>
      <c r="K3241" s="33">
        <f t="shared" si="802"/>
        <v>0</v>
      </c>
      <c r="L3241" s="33">
        <f t="shared" si="802"/>
        <v>0</v>
      </c>
      <c r="M3241" s="33">
        <f t="shared" si="802"/>
        <v>0</v>
      </c>
      <c r="N3241" s="33">
        <f t="shared" si="802"/>
        <v>0</v>
      </c>
      <c r="O3241" s="33">
        <f t="shared" si="802"/>
        <v>0</v>
      </c>
      <c r="P3241" s="33">
        <f t="shared" si="802"/>
        <v>0</v>
      </c>
      <c r="Q3241" s="33">
        <f t="shared" si="802"/>
        <v>0</v>
      </c>
      <c r="R3241" s="33">
        <f t="shared" si="802"/>
        <v>0</v>
      </c>
      <c r="S3241" s="33">
        <f t="shared" si="802"/>
        <v>0</v>
      </c>
      <c r="T3241" s="33">
        <f t="shared" ref="T3241" si="803">SUM(T3239:T3240)</f>
        <v>0</v>
      </c>
      <c r="U3241" s="33">
        <f t="shared" ref="U3241" si="804">SUM(U3239:U3240)</f>
        <v>0</v>
      </c>
    </row>
    <row r="3243" spans="1:21" x14ac:dyDescent="0.2">
      <c r="A3243" s="1" t="s">
        <v>47</v>
      </c>
      <c r="F3243" s="28" t="s">
        <v>682</v>
      </c>
    </row>
    <row r="3244" spans="1:21" x14ac:dyDescent="0.2">
      <c r="A3244" s="1">
        <v>701</v>
      </c>
      <c r="B3244" s="1">
        <v>17017570</v>
      </c>
      <c r="C3244" s="1">
        <v>56694</v>
      </c>
      <c r="D3244" s="1">
        <v>560</v>
      </c>
      <c r="F3244" s="25">
        <v>56694</v>
      </c>
      <c r="G3244" s="25" t="s">
        <v>45</v>
      </c>
      <c r="H3244" s="29">
        <v>135000</v>
      </c>
      <c r="I3244" s="29">
        <v>122000</v>
      </c>
      <c r="J3244" s="29">
        <v>100000</v>
      </c>
      <c r="K3244" s="29">
        <v>100000</v>
      </c>
      <c r="L3244" s="29">
        <v>100000</v>
      </c>
      <c r="M3244" s="29">
        <v>100000</v>
      </c>
      <c r="N3244" s="29">
        <v>100000</v>
      </c>
      <c r="O3244" s="29">
        <v>100000</v>
      </c>
      <c r="P3244" s="29">
        <v>200000</v>
      </c>
      <c r="Q3244" s="29">
        <v>100000</v>
      </c>
      <c r="R3244" s="29">
        <v>0</v>
      </c>
      <c r="S3244" s="29">
        <v>0</v>
      </c>
      <c r="T3244" s="29">
        <v>0</v>
      </c>
      <c r="U3244" s="29">
        <v>0</v>
      </c>
    </row>
    <row r="3245" spans="1:21" ht="15" thickBot="1" x14ac:dyDescent="0.25">
      <c r="A3245" s="1" t="s">
        <v>47</v>
      </c>
    </row>
    <row r="3246" spans="1:21" ht="15" thickTop="1" x14ac:dyDescent="0.2">
      <c r="A3246" s="1" t="s">
        <v>47</v>
      </c>
      <c r="B3246" s="1">
        <v>17017570</v>
      </c>
      <c r="C3246" s="31"/>
      <c r="D3246" s="31"/>
      <c r="E3246" s="31"/>
      <c r="F3246" s="32" t="s">
        <v>683</v>
      </c>
      <c r="G3246" s="32"/>
      <c r="H3246" s="33">
        <f>SUM(H3244:H3245)</f>
        <v>135000</v>
      </c>
      <c r="I3246" s="33">
        <f t="shared" ref="I3246:S3246" si="805">SUM(I3244:I3245)</f>
        <v>122000</v>
      </c>
      <c r="J3246" s="33">
        <f t="shared" si="805"/>
        <v>100000</v>
      </c>
      <c r="K3246" s="33">
        <f t="shared" si="805"/>
        <v>100000</v>
      </c>
      <c r="L3246" s="33">
        <f t="shared" si="805"/>
        <v>100000</v>
      </c>
      <c r="M3246" s="33">
        <f t="shared" si="805"/>
        <v>100000</v>
      </c>
      <c r="N3246" s="33">
        <f t="shared" si="805"/>
        <v>100000</v>
      </c>
      <c r="O3246" s="33">
        <f t="shared" si="805"/>
        <v>100000</v>
      </c>
      <c r="P3246" s="33">
        <f t="shared" si="805"/>
        <v>200000</v>
      </c>
      <c r="Q3246" s="33">
        <f t="shared" si="805"/>
        <v>100000</v>
      </c>
      <c r="R3246" s="33">
        <f t="shared" si="805"/>
        <v>0</v>
      </c>
      <c r="S3246" s="33">
        <f t="shared" si="805"/>
        <v>0</v>
      </c>
      <c r="T3246" s="33">
        <f t="shared" ref="T3246" si="806">SUM(T3244:T3245)</f>
        <v>0</v>
      </c>
      <c r="U3246" s="33">
        <f t="shared" ref="U3246" si="807">SUM(U3244:U3245)</f>
        <v>0</v>
      </c>
    </row>
    <row r="3248" spans="1:21" x14ac:dyDescent="0.2">
      <c r="A3248" s="1" t="s">
        <v>47</v>
      </c>
      <c r="F3248" s="28" t="s">
        <v>684</v>
      </c>
    </row>
    <row r="3249" spans="1:21" x14ac:dyDescent="0.2">
      <c r="A3249" s="1">
        <v>701</v>
      </c>
      <c r="B3249" s="1">
        <v>17017590</v>
      </c>
      <c r="C3249" s="1">
        <v>56655</v>
      </c>
      <c r="D3249" s="1">
        <v>560</v>
      </c>
      <c r="F3249" s="25">
        <v>56655</v>
      </c>
      <c r="G3249" s="25" t="s">
        <v>40</v>
      </c>
      <c r="H3249" s="29">
        <v>0</v>
      </c>
      <c r="I3249" s="29">
        <v>0</v>
      </c>
      <c r="J3249" s="29">
        <v>0</v>
      </c>
      <c r="K3249" s="29">
        <v>326600</v>
      </c>
      <c r="L3249" s="29">
        <v>326600</v>
      </c>
      <c r="M3249" s="29">
        <v>326600</v>
      </c>
      <c r="N3249" s="29">
        <v>200000</v>
      </c>
      <c r="O3249" s="29">
        <v>100000</v>
      </c>
      <c r="P3249" s="29">
        <v>100000</v>
      </c>
      <c r="Q3249" s="29">
        <v>0</v>
      </c>
      <c r="R3249" s="29">
        <v>0</v>
      </c>
      <c r="S3249" s="29">
        <v>0</v>
      </c>
      <c r="T3249" s="29">
        <v>0</v>
      </c>
      <c r="U3249" s="29">
        <v>0</v>
      </c>
    </row>
    <row r="3250" spans="1:21" ht="15" thickBot="1" x14ac:dyDescent="0.25">
      <c r="A3250" s="1" t="s">
        <v>47</v>
      </c>
    </row>
    <row r="3251" spans="1:21" ht="15" thickTop="1" x14ac:dyDescent="0.2">
      <c r="A3251" s="1" t="s">
        <v>47</v>
      </c>
      <c r="B3251" s="1">
        <v>17017590</v>
      </c>
      <c r="C3251" s="31"/>
      <c r="D3251" s="31"/>
      <c r="E3251" s="31"/>
      <c r="F3251" s="32" t="s">
        <v>685</v>
      </c>
      <c r="G3251" s="32"/>
      <c r="H3251" s="33">
        <f>SUM(H3249:H3250)</f>
        <v>0</v>
      </c>
      <c r="I3251" s="33">
        <f t="shared" ref="I3251:S3251" si="808">SUM(I3249:I3250)</f>
        <v>0</v>
      </c>
      <c r="J3251" s="33">
        <f t="shared" si="808"/>
        <v>0</v>
      </c>
      <c r="K3251" s="33">
        <f t="shared" si="808"/>
        <v>326600</v>
      </c>
      <c r="L3251" s="33">
        <f t="shared" si="808"/>
        <v>326600</v>
      </c>
      <c r="M3251" s="33">
        <f t="shared" si="808"/>
        <v>326600</v>
      </c>
      <c r="N3251" s="33">
        <f t="shared" si="808"/>
        <v>200000</v>
      </c>
      <c r="O3251" s="33">
        <f t="shared" si="808"/>
        <v>100000</v>
      </c>
      <c r="P3251" s="33">
        <f t="shared" si="808"/>
        <v>100000</v>
      </c>
      <c r="Q3251" s="33">
        <f t="shared" si="808"/>
        <v>0</v>
      </c>
      <c r="R3251" s="33">
        <f t="shared" si="808"/>
        <v>0</v>
      </c>
      <c r="S3251" s="33">
        <f t="shared" si="808"/>
        <v>0</v>
      </c>
      <c r="T3251" s="33">
        <f t="shared" ref="T3251" si="809">SUM(T3249:T3250)</f>
        <v>0</v>
      </c>
      <c r="U3251" s="33">
        <f t="shared" ref="U3251" si="810">SUM(U3249:U3250)</f>
        <v>0</v>
      </c>
    </row>
    <row r="3253" spans="1:21" x14ac:dyDescent="0.2">
      <c r="A3253" s="1" t="s">
        <v>47</v>
      </c>
      <c r="F3253" s="28" t="s">
        <v>686</v>
      </c>
    </row>
    <row r="3254" spans="1:21" x14ac:dyDescent="0.2">
      <c r="A3254" s="1">
        <v>701</v>
      </c>
      <c r="B3254" s="1">
        <v>17017600</v>
      </c>
      <c r="C3254" s="1">
        <v>56694</v>
      </c>
      <c r="D3254" s="1">
        <v>560</v>
      </c>
      <c r="F3254" s="25">
        <v>56694</v>
      </c>
      <c r="G3254" s="25" t="s">
        <v>45</v>
      </c>
      <c r="H3254" s="29">
        <v>0</v>
      </c>
      <c r="I3254" s="29">
        <v>0</v>
      </c>
      <c r="J3254" s="29">
        <v>0</v>
      </c>
      <c r="K3254" s="29">
        <v>0</v>
      </c>
      <c r="L3254" s="29">
        <v>50000</v>
      </c>
      <c r="M3254" s="29">
        <v>50000</v>
      </c>
      <c r="N3254" s="29">
        <v>50000</v>
      </c>
      <c r="O3254" s="29">
        <v>50000</v>
      </c>
      <c r="P3254" s="29">
        <v>100000</v>
      </c>
      <c r="Q3254" s="29">
        <v>100000</v>
      </c>
      <c r="R3254" s="29">
        <v>0</v>
      </c>
      <c r="S3254" s="29">
        <v>0</v>
      </c>
      <c r="T3254" s="29">
        <v>0</v>
      </c>
      <c r="U3254" s="29">
        <v>0</v>
      </c>
    </row>
    <row r="3255" spans="1:21" ht="15" thickBot="1" x14ac:dyDescent="0.25">
      <c r="A3255" s="1" t="s">
        <v>47</v>
      </c>
    </row>
    <row r="3256" spans="1:21" ht="15" thickTop="1" x14ac:dyDescent="0.2">
      <c r="A3256" s="1" t="s">
        <v>47</v>
      </c>
      <c r="B3256" s="1">
        <v>17017600</v>
      </c>
      <c r="C3256" s="31"/>
      <c r="D3256" s="31"/>
      <c r="E3256" s="31"/>
      <c r="F3256" s="32" t="s">
        <v>547</v>
      </c>
      <c r="G3256" s="32"/>
      <c r="H3256" s="33">
        <f>SUM(H3254:H3255)</f>
        <v>0</v>
      </c>
      <c r="I3256" s="33">
        <f t="shared" ref="I3256:S3256" si="811">SUM(I3254:I3255)</f>
        <v>0</v>
      </c>
      <c r="J3256" s="33">
        <f t="shared" si="811"/>
        <v>0</v>
      </c>
      <c r="K3256" s="33">
        <f t="shared" si="811"/>
        <v>0</v>
      </c>
      <c r="L3256" s="33">
        <f t="shared" si="811"/>
        <v>50000</v>
      </c>
      <c r="M3256" s="33">
        <f t="shared" si="811"/>
        <v>50000</v>
      </c>
      <c r="N3256" s="33">
        <f t="shared" si="811"/>
        <v>50000</v>
      </c>
      <c r="O3256" s="33">
        <f t="shared" si="811"/>
        <v>50000</v>
      </c>
      <c r="P3256" s="33">
        <f t="shared" si="811"/>
        <v>100000</v>
      </c>
      <c r="Q3256" s="33">
        <f t="shared" si="811"/>
        <v>100000</v>
      </c>
      <c r="R3256" s="33">
        <f t="shared" si="811"/>
        <v>0</v>
      </c>
      <c r="S3256" s="33">
        <f t="shared" si="811"/>
        <v>0</v>
      </c>
      <c r="T3256" s="33">
        <f t="shared" ref="T3256" si="812">SUM(T3254:T3255)</f>
        <v>0</v>
      </c>
      <c r="U3256" s="33">
        <f t="shared" ref="U3256" si="813">SUM(U3254:U3255)</f>
        <v>0</v>
      </c>
    </row>
    <row r="3258" spans="1:21" x14ac:dyDescent="0.2">
      <c r="A3258" s="1" t="s">
        <v>47</v>
      </c>
      <c r="F3258" s="28" t="s">
        <v>687</v>
      </c>
    </row>
    <row r="3259" spans="1:21" x14ac:dyDescent="0.2">
      <c r="A3259" s="1">
        <v>701</v>
      </c>
      <c r="B3259" s="1">
        <v>17017610</v>
      </c>
      <c r="C3259" s="1">
        <v>56694</v>
      </c>
      <c r="D3259" s="1">
        <v>560</v>
      </c>
      <c r="F3259" s="25">
        <v>56694</v>
      </c>
      <c r="G3259" s="25" t="s">
        <v>45</v>
      </c>
      <c r="H3259" s="29">
        <v>0</v>
      </c>
      <c r="I3259" s="29">
        <v>0</v>
      </c>
      <c r="J3259" s="29">
        <v>0</v>
      </c>
      <c r="K3259" s="29">
        <v>0</v>
      </c>
      <c r="L3259" s="29">
        <v>0</v>
      </c>
      <c r="M3259" s="29">
        <v>0</v>
      </c>
      <c r="N3259" s="29">
        <v>0</v>
      </c>
      <c r="O3259" s="29">
        <v>0</v>
      </c>
      <c r="P3259" s="29">
        <v>275000</v>
      </c>
      <c r="Q3259" s="29">
        <v>275000</v>
      </c>
      <c r="R3259" s="29">
        <v>300000</v>
      </c>
      <c r="S3259" s="29">
        <v>0</v>
      </c>
      <c r="T3259" s="29">
        <v>0</v>
      </c>
      <c r="U3259" s="29">
        <v>0</v>
      </c>
    </row>
    <row r="3260" spans="1:21" ht="15" thickBot="1" x14ac:dyDescent="0.25">
      <c r="A3260" s="1" t="s">
        <v>47</v>
      </c>
    </row>
    <row r="3261" spans="1:21" ht="15" thickTop="1" x14ac:dyDescent="0.2">
      <c r="A3261" s="1" t="s">
        <v>47</v>
      </c>
      <c r="B3261" s="1">
        <v>17017610</v>
      </c>
      <c r="C3261" s="31"/>
      <c r="D3261" s="31"/>
      <c r="E3261" s="31"/>
      <c r="F3261" s="32" t="s">
        <v>688</v>
      </c>
      <c r="G3261" s="32"/>
      <c r="H3261" s="33">
        <f>SUM(H3259:H3260)</f>
        <v>0</v>
      </c>
      <c r="I3261" s="33">
        <f t="shared" ref="I3261:S3261" si="814">SUM(I3259:I3260)</f>
        <v>0</v>
      </c>
      <c r="J3261" s="33">
        <f t="shared" si="814"/>
        <v>0</v>
      </c>
      <c r="K3261" s="33">
        <f t="shared" si="814"/>
        <v>0</v>
      </c>
      <c r="L3261" s="33">
        <f t="shared" si="814"/>
        <v>0</v>
      </c>
      <c r="M3261" s="33">
        <f t="shared" si="814"/>
        <v>0</v>
      </c>
      <c r="N3261" s="33">
        <f t="shared" si="814"/>
        <v>0</v>
      </c>
      <c r="O3261" s="33">
        <f t="shared" si="814"/>
        <v>0</v>
      </c>
      <c r="P3261" s="33">
        <f t="shared" si="814"/>
        <v>275000</v>
      </c>
      <c r="Q3261" s="33">
        <f t="shared" si="814"/>
        <v>275000</v>
      </c>
      <c r="R3261" s="33">
        <f t="shared" si="814"/>
        <v>300000</v>
      </c>
      <c r="S3261" s="33">
        <f t="shared" si="814"/>
        <v>0</v>
      </c>
      <c r="T3261" s="33">
        <f t="shared" ref="T3261" si="815">SUM(T3259:T3260)</f>
        <v>0</v>
      </c>
      <c r="U3261" s="33">
        <f t="shared" ref="U3261" si="816">SUM(U3259:U3260)</f>
        <v>0</v>
      </c>
    </row>
    <row r="3263" spans="1:21" x14ac:dyDescent="0.2">
      <c r="A3263" s="1" t="s">
        <v>47</v>
      </c>
      <c r="F3263" s="28" t="s">
        <v>689</v>
      </c>
    </row>
    <row r="3264" spans="1:21" x14ac:dyDescent="0.2">
      <c r="A3264" s="1">
        <v>701</v>
      </c>
      <c r="B3264" s="1">
        <v>17017620</v>
      </c>
      <c r="C3264" s="1">
        <v>56694</v>
      </c>
      <c r="D3264" s="1">
        <v>560</v>
      </c>
      <c r="F3264" s="25">
        <v>56694</v>
      </c>
      <c r="G3264" s="25" t="s">
        <v>45</v>
      </c>
      <c r="H3264" s="29">
        <v>0</v>
      </c>
      <c r="I3264" s="29">
        <v>0</v>
      </c>
      <c r="J3264" s="29">
        <v>0</v>
      </c>
      <c r="K3264" s="29">
        <v>0</v>
      </c>
      <c r="L3264" s="29">
        <v>0</v>
      </c>
      <c r="M3264" s="29">
        <v>0</v>
      </c>
      <c r="N3264" s="29">
        <v>0</v>
      </c>
      <c r="O3264" s="29">
        <v>0</v>
      </c>
      <c r="P3264" s="29">
        <v>0</v>
      </c>
      <c r="Q3264" s="29">
        <v>0</v>
      </c>
      <c r="R3264" s="29">
        <v>50000</v>
      </c>
      <c r="S3264" s="29">
        <v>0</v>
      </c>
      <c r="T3264" s="29">
        <v>0</v>
      </c>
      <c r="U3264" s="29">
        <v>0</v>
      </c>
    </row>
    <row r="3265" spans="1:21" ht="15" thickBot="1" x14ac:dyDescent="0.25">
      <c r="A3265" s="1" t="s">
        <v>47</v>
      </c>
    </row>
    <row r="3266" spans="1:21" ht="15" thickTop="1" x14ac:dyDescent="0.2">
      <c r="A3266" s="1" t="s">
        <v>47</v>
      </c>
      <c r="B3266" s="1">
        <v>17017620</v>
      </c>
      <c r="C3266" s="31"/>
      <c r="D3266" s="31"/>
      <c r="E3266" s="31"/>
      <c r="F3266" s="32" t="s">
        <v>690</v>
      </c>
      <c r="G3266" s="32"/>
      <c r="H3266" s="33">
        <f>SUM(H3264:H3265)</f>
        <v>0</v>
      </c>
      <c r="I3266" s="33">
        <f t="shared" ref="I3266:S3266" si="817">SUM(I3264:I3265)</f>
        <v>0</v>
      </c>
      <c r="J3266" s="33">
        <f t="shared" si="817"/>
        <v>0</v>
      </c>
      <c r="K3266" s="33">
        <f t="shared" si="817"/>
        <v>0</v>
      </c>
      <c r="L3266" s="33">
        <f t="shared" si="817"/>
        <v>0</v>
      </c>
      <c r="M3266" s="33">
        <f t="shared" si="817"/>
        <v>0</v>
      </c>
      <c r="N3266" s="33">
        <f t="shared" si="817"/>
        <v>0</v>
      </c>
      <c r="O3266" s="33">
        <f t="shared" si="817"/>
        <v>0</v>
      </c>
      <c r="P3266" s="33">
        <f t="shared" si="817"/>
        <v>0</v>
      </c>
      <c r="Q3266" s="33">
        <f t="shared" si="817"/>
        <v>0</v>
      </c>
      <c r="R3266" s="33">
        <f t="shared" si="817"/>
        <v>50000</v>
      </c>
      <c r="S3266" s="33">
        <f t="shared" si="817"/>
        <v>0</v>
      </c>
      <c r="T3266" s="33">
        <f t="shared" ref="T3266" si="818">SUM(T3264:T3265)</f>
        <v>0</v>
      </c>
      <c r="U3266" s="33">
        <f t="shared" ref="U3266" si="819">SUM(U3264:U3265)</f>
        <v>0</v>
      </c>
    </row>
    <row r="3268" spans="1:21" x14ac:dyDescent="0.2">
      <c r="A3268" s="1" t="s">
        <v>47</v>
      </c>
      <c r="F3268" s="28" t="s">
        <v>691</v>
      </c>
    </row>
    <row r="3269" spans="1:21" x14ac:dyDescent="0.2">
      <c r="A3269" s="1">
        <v>701</v>
      </c>
      <c r="B3269" s="1">
        <v>17017630</v>
      </c>
      <c r="C3269" s="1">
        <v>56694</v>
      </c>
      <c r="D3269" s="1">
        <v>560</v>
      </c>
      <c r="F3269" s="25">
        <v>56694</v>
      </c>
      <c r="G3269" s="25" t="s">
        <v>45</v>
      </c>
      <c r="H3269" s="29">
        <v>0</v>
      </c>
      <c r="I3269" s="29">
        <v>0</v>
      </c>
      <c r="J3269" s="29">
        <v>0</v>
      </c>
      <c r="K3269" s="29">
        <v>0</v>
      </c>
      <c r="L3269" s="29">
        <v>0</v>
      </c>
      <c r="M3269" s="29">
        <v>0</v>
      </c>
      <c r="N3269" s="29">
        <v>0</v>
      </c>
      <c r="O3269" s="29">
        <v>0</v>
      </c>
      <c r="P3269" s="29">
        <v>0</v>
      </c>
      <c r="Q3269" s="29">
        <v>0</v>
      </c>
      <c r="R3269" s="29">
        <v>0</v>
      </c>
      <c r="S3269" s="29">
        <v>50000</v>
      </c>
      <c r="T3269" s="29">
        <v>50000</v>
      </c>
      <c r="U3269" s="29">
        <v>75000</v>
      </c>
    </row>
    <row r="3270" spans="1:21" ht="15" thickBot="1" x14ac:dyDescent="0.25">
      <c r="A3270" s="1" t="s">
        <v>47</v>
      </c>
    </row>
    <row r="3271" spans="1:21" ht="15" thickTop="1" x14ac:dyDescent="0.2">
      <c r="A3271" s="1" t="s">
        <v>47</v>
      </c>
      <c r="B3271" s="1">
        <v>17017630</v>
      </c>
      <c r="C3271" s="31"/>
      <c r="D3271" s="31"/>
      <c r="E3271" s="31"/>
      <c r="F3271" s="32" t="s">
        <v>690</v>
      </c>
      <c r="G3271" s="32"/>
      <c r="H3271" s="33">
        <f>SUM(H3269:H3270)</f>
        <v>0</v>
      </c>
      <c r="I3271" s="33">
        <f t="shared" ref="I3271:S3271" si="820">SUM(I3269:I3270)</f>
        <v>0</v>
      </c>
      <c r="J3271" s="33">
        <f t="shared" si="820"/>
        <v>0</v>
      </c>
      <c r="K3271" s="33">
        <f t="shared" si="820"/>
        <v>0</v>
      </c>
      <c r="L3271" s="33">
        <f t="shared" si="820"/>
        <v>0</v>
      </c>
      <c r="M3271" s="33">
        <f t="shared" si="820"/>
        <v>0</v>
      </c>
      <c r="N3271" s="33">
        <f t="shared" si="820"/>
        <v>0</v>
      </c>
      <c r="O3271" s="33">
        <f t="shared" si="820"/>
        <v>0</v>
      </c>
      <c r="P3271" s="33">
        <f t="shared" si="820"/>
        <v>0</v>
      </c>
      <c r="Q3271" s="33">
        <f t="shared" si="820"/>
        <v>0</v>
      </c>
      <c r="R3271" s="33">
        <f t="shared" si="820"/>
        <v>0</v>
      </c>
      <c r="S3271" s="33">
        <f t="shared" si="820"/>
        <v>50000</v>
      </c>
      <c r="T3271" s="33">
        <f t="shared" ref="T3271" si="821">SUM(T3269:T3270)</f>
        <v>50000</v>
      </c>
      <c r="U3271" s="33">
        <f t="shared" ref="U3271" si="822">SUM(U3269:U3270)</f>
        <v>75000</v>
      </c>
    </row>
    <row r="3272" spans="1:21" x14ac:dyDescent="0.2">
      <c r="A3272" s="1" t="s">
        <v>47</v>
      </c>
    </row>
    <row r="3273" spans="1:21" x14ac:dyDescent="0.2">
      <c r="A3273" s="1" t="s">
        <v>47</v>
      </c>
    </row>
    <row r="3274" spans="1:21" x14ac:dyDescent="0.2">
      <c r="A3274" s="1" t="s">
        <v>692</v>
      </c>
    </row>
    <row r="3275" spans="1:21" x14ac:dyDescent="0.2">
      <c r="E3275" s="27"/>
      <c r="F3275" s="28" t="s">
        <v>51</v>
      </c>
      <c r="S3275" s="29" t="s">
        <v>622</v>
      </c>
    </row>
    <row r="3276" spans="1:21" x14ac:dyDescent="0.2">
      <c r="A3276" s="1" t="s">
        <v>47</v>
      </c>
      <c r="F3276" s="25">
        <v>500</v>
      </c>
      <c r="G3276" s="25" t="s">
        <v>53</v>
      </c>
      <c r="H3276" s="29">
        <f t="shared" ref="H3276:R3286" si="823">SUMIF($D$3224:$D$3266,$F3276,H$3224:H$3266)</f>
        <v>0</v>
      </c>
      <c r="I3276" s="29">
        <f t="shared" si="823"/>
        <v>0</v>
      </c>
      <c r="J3276" s="29">
        <f t="shared" si="823"/>
        <v>0</v>
      </c>
      <c r="K3276" s="29">
        <f t="shared" si="823"/>
        <v>0</v>
      </c>
      <c r="L3276" s="29">
        <f t="shared" si="823"/>
        <v>0</v>
      </c>
      <c r="M3276" s="29">
        <f t="shared" si="823"/>
        <v>0</v>
      </c>
      <c r="N3276" s="29">
        <f t="shared" si="823"/>
        <v>0</v>
      </c>
      <c r="O3276" s="29">
        <f t="shared" si="823"/>
        <v>0</v>
      </c>
      <c r="P3276" s="29">
        <f t="shared" si="823"/>
        <v>0</v>
      </c>
      <c r="Q3276" s="29">
        <f t="shared" si="823"/>
        <v>0</v>
      </c>
      <c r="R3276" s="29">
        <f t="shared" si="823"/>
        <v>0</v>
      </c>
      <c r="S3276" s="29">
        <f t="shared" ref="S3276:U3286" si="824">SUMIF($D$3224:$D$3270,$F3276,S$3224:S$3270)</f>
        <v>0</v>
      </c>
      <c r="T3276" s="29">
        <f t="shared" si="824"/>
        <v>0</v>
      </c>
      <c r="U3276" s="29">
        <f t="shared" si="824"/>
        <v>0</v>
      </c>
    </row>
    <row r="3277" spans="1:21" x14ac:dyDescent="0.2">
      <c r="A3277" s="1" t="s">
        <v>47</v>
      </c>
      <c r="F3277" s="25">
        <v>501</v>
      </c>
      <c r="G3277" s="25" t="s">
        <v>30</v>
      </c>
      <c r="H3277" s="29">
        <f t="shared" si="823"/>
        <v>0</v>
      </c>
      <c r="I3277" s="29">
        <f t="shared" si="823"/>
        <v>0</v>
      </c>
      <c r="J3277" s="29">
        <f t="shared" si="823"/>
        <v>0</v>
      </c>
      <c r="K3277" s="29">
        <f t="shared" si="823"/>
        <v>0</v>
      </c>
      <c r="L3277" s="29">
        <f t="shared" si="823"/>
        <v>0</v>
      </c>
      <c r="M3277" s="29">
        <f t="shared" si="823"/>
        <v>0</v>
      </c>
      <c r="N3277" s="29">
        <f t="shared" si="823"/>
        <v>0</v>
      </c>
      <c r="O3277" s="29">
        <f t="shared" si="823"/>
        <v>0</v>
      </c>
      <c r="P3277" s="29">
        <f t="shared" si="823"/>
        <v>0</v>
      </c>
      <c r="Q3277" s="29">
        <f t="shared" si="823"/>
        <v>0</v>
      </c>
      <c r="R3277" s="29">
        <f t="shared" si="823"/>
        <v>0</v>
      </c>
      <c r="S3277" s="29">
        <f t="shared" si="824"/>
        <v>0</v>
      </c>
      <c r="T3277" s="29">
        <f t="shared" si="824"/>
        <v>0</v>
      </c>
      <c r="U3277" s="29">
        <f t="shared" si="824"/>
        <v>0</v>
      </c>
    </row>
    <row r="3278" spans="1:21" x14ac:dyDescent="0.2">
      <c r="F3278" s="25" t="s">
        <v>54</v>
      </c>
      <c r="G3278" s="25" t="s">
        <v>55</v>
      </c>
      <c r="H3278" s="29">
        <f t="shared" si="823"/>
        <v>0</v>
      </c>
      <c r="I3278" s="29">
        <f t="shared" si="823"/>
        <v>0</v>
      </c>
      <c r="J3278" s="29">
        <f t="shared" si="823"/>
        <v>0</v>
      </c>
      <c r="K3278" s="29">
        <f t="shared" si="823"/>
        <v>0</v>
      </c>
      <c r="L3278" s="29">
        <f t="shared" si="823"/>
        <v>0</v>
      </c>
      <c r="M3278" s="29">
        <f t="shared" si="823"/>
        <v>0</v>
      </c>
      <c r="N3278" s="29">
        <f t="shared" si="823"/>
        <v>0</v>
      </c>
      <c r="O3278" s="29">
        <f t="shared" si="823"/>
        <v>0</v>
      </c>
      <c r="P3278" s="29">
        <f t="shared" si="823"/>
        <v>0</v>
      </c>
      <c r="Q3278" s="29">
        <f t="shared" si="823"/>
        <v>0</v>
      </c>
      <c r="R3278" s="29">
        <f t="shared" si="823"/>
        <v>0</v>
      </c>
      <c r="S3278" s="29">
        <f t="shared" si="824"/>
        <v>0</v>
      </c>
      <c r="T3278" s="29">
        <f t="shared" si="824"/>
        <v>0</v>
      </c>
      <c r="U3278" s="29">
        <f t="shared" si="824"/>
        <v>0</v>
      </c>
    </row>
    <row r="3279" spans="1:21" x14ac:dyDescent="0.2">
      <c r="A3279" s="1" t="s">
        <v>47</v>
      </c>
      <c r="F3279" s="25">
        <v>502</v>
      </c>
      <c r="G3279" s="25" t="s">
        <v>56</v>
      </c>
      <c r="H3279" s="29">
        <f t="shared" si="823"/>
        <v>0</v>
      </c>
      <c r="I3279" s="29">
        <f t="shared" si="823"/>
        <v>0</v>
      </c>
      <c r="J3279" s="29">
        <f t="shared" si="823"/>
        <v>0</v>
      </c>
      <c r="K3279" s="29">
        <f t="shared" si="823"/>
        <v>0</v>
      </c>
      <c r="L3279" s="29">
        <f t="shared" si="823"/>
        <v>0</v>
      </c>
      <c r="M3279" s="29">
        <f t="shared" si="823"/>
        <v>0</v>
      </c>
      <c r="N3279" s="29">
        <f t="shared" si="823"/>
        <v>0</v>
      </c>
      <c r="O3279" s="29">
        <f t="shared" si="823"/>
        <v>0</v>
      </c>
      <c r="P3279" s="29">
        <f t="shared" si="823"/>
        <v>0</v>
      </c>
      <c r="Q3279" s="29">
        <f t="shared" si="823"/>
        <v>0</v>
      </c>
      <c r="R3279" s="29">
        <f t="shared" si="823"/>
        <v>0</v>
      </c>
      <c r="S3279" s="29">
        <f t="shared" si="824"/>
        <v>0</v>
      </c>
      <c r="T3279" s="29">
        <f t="shared" si="824"/>
        <v>0</v>
      </c>
      <c r="U3279" s="29">
        <f t="shared" si="824"/>
        <v>0</v>
      </c>
    </row>
    <row r="3280" spans="1:21" x14ac:dyDescent="0.2">
      <c r="A3280" s="1" t="s">
        <v>47</v>
      </c>
      <c r="F3280" s="25">
        <v>520</v>
      </c>
      <c r="G3280" s="25" t="s">
        <v>57</v>
      </c>
      <c r="H3280" s="29">
        <f t="shared" si="823"/>
        <v>0</v>
      </c>
      <c r="I3280" s="29">
        <f t="shared" si="823"/>
        <v>0</v>
      </c>
      <c r="J3280" s="29">
        <f t="shared" si="823"/>
        <v>0</v>
      </c>
      <c r="K3280" s="29">
        <f t="shared" si="823"/>
        <v>0</v>
      </c>
      <c r="L3280" s="29">
        <f t="shared" si="823"/>
        <v>0</v>
      </c>
      <c r="M3280" s="29">
        <f t="shared" si="823"/>
        <v>0</v>
      </c>
      <c r="N3280" s="29">
        <f t="shared" si="823"/>
        <v>0</v>
      </c>
      <c r="O3280" s="29">
        <f t="shared" si="823"/>
        <v>0</v>
      </c>
      <c r="P3280" s="29">
        <f t="shared" si="823"/>
        <v>0</v>
      </c>
      <c r="Q3280" s="29">
        <f t="shared" si="823"/>
        <v>0</v>
      </c>
      <c r="R3280" s="29">
        <f t="shared" si="823"/>
        <v>0</v>
      </c>
      <c r="S3280" s="29">
        <f t="shared" si="824"/>
        <v>0</v>
      </c>
      <c r="T3280" s="29">
        <f t="shared" si="824"/>
        <v>0</v>
      </c>
      <c r="U3280" s="29">
        <f t="shared" si="824"/>
        <v>0</v>
      </c>
    </row>
    <row r="3281" spans="1:21" x14ac:dyDescent="0.2">
      <c r="A3281" s="1" t="s">
        <v>47</v>
      </c>
      <c r="F3281" s="25">
        <v>530</v>
      </c>
      <c r="G3281" s="25" t="s">
        <v>58</v>
      </c>
      <c r="H3281" s="29">
        <f t="shared" si="823"/>
        <v>0</v>
      </c>
      <c r="I3281" s="29">
        <f t="shared" si="823"/>
        <v>0</v>
      </c>
      <c r="J3281" s="29">
        <f t="shared" si="823"/>
        <v>0</v>
      </c>
      <c r="K3281" s="29">
        <f t="shared" si="823"/>
        <v>0</v>
      </c>
      <c r="L3281" s="29">
        <f t="shared" si="823"/>
        <v>0</v>
      </c>
      <c r="M3281" s="29">
        <f t="shared" si="823"/>
        <v>0</v>
      </c>
      <c r="N3281" s="29">
        <f t="shared" si="823"/>
        <v>0</v>
      </c>
      <c r="O3281" s="29">
        <f t="shared" si="823"/>
        <v>0</v>
      </c>
      <c r="P3281" s="29">
        <f t="shared" si="823"/>
        <v>0</v>
      </c>
      <c r="Q3281" s="29">
        <f t="shared" si="823"/>
        <v>0</v>
      </c>
      <c r="R3281" s="29">
        <f t="shared" si="823"/>
        <v>0</v>
      </c>
      <c r="S3281" s="29">
        <f t="shared" si="824"/>
        <v>0</v>
      </c>
      <c r="T3281" s="29">
        <f t="shared" si="824"/>
        <v>0</v>
      </c>
      <c r="U3281" s="29">
        <f t="shared" si="824"/>
        <v>0</v>
      </c>
    </row>
    <row r="3282" spans="1:21" x14ac:dyDescent="0.2">
      <c r="A3282" s="1" t="s">
        <v>47</v>
      </c>
      <c r="F3282" s="25">
        <v>540</v>
      </c>
      <c r="G3282" s="25" t="s">
        <v>59</v>
      </c>
      <c r="H3282" s="29">
        <f t="shared" si="823"/>
        <v>0</v>
      </c>
      <c r="I3282" s="29">
        <f t="shared" si="823"/>
        <v>0</v>
      </c>
      <c r="J3282" s="29">
        <f t="shared" si="823"/>
        <v>0</v>
      </c>
      <c r="K3282" s="29">
        <f t="shared" si="823"/>
        <v>0</v>
      </c>
      <c r="L3282" s="29">
        <f t="shared" si="823"/>
        <v>0</v>
      </c>
      <c r="M3282" s="29">
        <f t="shared" si="823"/>
        <v>0</v>
      </c>
      <c r="N3282" s="29">
        <f t="shared" si="823"/>
        <v>0</v>
      </c>
      <c r="O3282" s="29">
        <f t="shared" si="823"/>
        <v>0</v>
      </c>
      <c r="P3282" s="29">
        <f t="shared" si="823"/>
        <v>0</v>
      </c>
      <c r="Q3282" s="29">
        <f t="shared" si="823"/>
        <v>0</v>
      </c>
      <c r="R3282" s="29">
        <f t="shared" si="823"/>
        <v>0</v>
      </c>
      <c r="S3282" s="29">
        <f t="shared" si="824"/>
        <v>0</v>
      </c>
      <c r="T3282" s="29">
        <f t="shared" si="824"/>
        <v>0</v>
      </c>
      <c r="U3282" s="29">
        <f t="shared" si="824"/>
        <v>0</v>
      </c>
    </row>
    <row r="3283" spans="1:21" x14ac:dyDescent="0.2">
      <c r="A3283" s="1" t="s">
        <v>47</v>
      </c>
      <c r="F3283" s="25">
        <v>550</v>
      </c>
      <c r="G3283" s="25" t="s">
        <v>60</v>
      </c>
      <c r="H3283" s="29">
        <f t="shared" si="823"/>
        <v>0</v>
      </c>
      <c r="I3283" s="29">
        <f t="shared" si="823"/>
        <v>0</v>
      </c>
      <c r="J3283" s="29">
        <f t="shared" si="823"/>
        <v>0</v>
      </c>
      <c r="K3283" s="29">
        <f t="shared" si="823"/>
        <v>0</v>
      </c>
      <c r="L3283" s="29">
        <f t="shared" si="823"/>
        <v>0</v>
      </c>
      <c r="M3283" s="29">
        <f t="shared" si="823"/>
        <v>0</v>
      </c>
      <c r="N3283" s="29">
        <f t="shared" si="823"/>
        <v>0</v>
      </c>
      <c r="O3283" s="29">
        <f t="shared" si="823"/>
        <v>0</v>
      </c>
      <c r="P3283" s="29">
        <f t="shared" si="823"/>
        <v>0</v>
      </c>
      <c r="Q3283" s="29">
        <f t="shared" si="823"/>
        <v>0</v>
      </c>
      <c r="R3283" s="29">
        <f t="shared" si="823"/>
        <v>0</v>
      </c>
      <c r="S3283" s="29">
        <f t="shared" si="824"/>
        <v>0</v>
      </c>
      <c r="T3283" s="29">
        <f t="shared" si="824"/>
        <v>0</v>
      </c>
      <c r="U3283" s="29">
        <f t="shared" si="824"/>
        <v>0</v>
      </c>
    </row>
    <row r="3284" spans="1:21" x14ac:dyDescent="0.2">
      <c r="A3284" s="1" t="s">
        <v>47</v>
      </c>
      <c r="F3284" s="25">
        <v>560</v>
      </c>
      <c r="G3284" s="25" t="s">
        <v>61</v>
      </c>
      <c r="H3284" s="29">
        <f t="shared" si="823"/>
        <v>1195000</v>
      </c>
      <c r="I3284" s="29">
        <f t="shared" si="823"/>
        <v>1097000</v>
      </c>
      <c r="J3284" s="29">
        <f t="shared" si="823"/>
        <v>925000</v>
      </c>
      <c r="K3284" s="29">
        <f t="shared" si="823"/>
        <v>1001600</v>
      </c>
      <c r="L3284" s="29">
        <f t="shared" si="823"/>
        <v>1051600</v>
      </c>
      <c r="M3284" s="29">
        <f t="shared" si="823"/>
        <v>801600</v>
      </c>
      <c r="N3284" s="29">
        <f t="shared" si="823"/>
        <v>675000</v>
      </c>
      <c r="O3284" s="29">
        <f t="shared" si="823"/>
        <v>575000</v>
      </c>
      <c r="P3284" s="29">
        <f t="shared" si="823"/>
        <v>1000000</v>
      </c>
      <c r="Q3284" s="29">
        <f t="shared" si="823"/>
        <v>800000</v>
      </c>
      <c r="R3284" s="29">
        <f t="shared" si="823"/>
        <v>675000</v>
      </c>
      <c r="S3284" s="29">
        <f t="shared" si="824"/>
        <v>350000</v>
      </c>
      <c r="T3284" s="29">
        <f t="shared" si="824"/>
        <v>350000</v>
      </c>
      <c r="U3284" s="29">
        <f t="shared" si="824"/>
        <v>237500</v>
      </c>
    </row>
    <row r="3285" spans="1:21" x14ac:dyDescent="0.2">
      <c r="A3285" s="1" t="s">
        <v>47</v>
      </c>
      <c r="F3285" s="25">
        <v>570</v>
      </c>
      <c r="G3285" s="25" t="s">
        <v>62</v>
      </c>
      <c r="H3285" s="29">
        <f t="shared" si="823"/>
        <v>0</v>
      </c>
      <c r="I3285" s="29">
        <f t="shared" si="823"/>
        <v>0</v>
      </c>
      <c r="J3285" s="29">
        <f t="shared" si="823"/>
        <v>0</v>
      </c>
      <c r="K3285" s="29">
        <f t="shared" si="823"/>
        <v>0</v>
      </c>
      <c r="L3285" s="29">
        <f t="shared" si="823"/>
        <v>0</v>
      </c>
      <c r="M3285" s="29">
        <f t="shared" si="823"/>
        <v>0</v>
      </c>
      <c r="N3285" s="29">
        <f t="shared" si="823"/>
        <v>0</v>
      </c>
      <c r="O3285" s="29">
        <f t="shared" si="823"/>
        <v>0</v>
      </c>
      <c r="P3285" s="29">
        <f t="shared" si="823"/>
        <v>0</v>
      </c>
      <c r="Q3285" s="29">
        <f t="shared" si="823"/>
        <v>0</v>
      </c>
      <c r="R3285" s="29">
        <f t="shared" si="823"/>
        <v>0</v>
      </c>
      <c r="S3285" s="29">
        <f t="shared" si="824"/>
        <v>0</v>
      </c>
      <c r="T3285" s="29">
        <f t="shared" si="824"/>
        <v>0</v>
      </c>
      <c r="U3285" s="29">
        <f t="shared" si="824"/>
        <v>0</v>
      </c>
    </row>
    <row r="3286" spans="1:21" x14ac:dyDescent="0.2">
      <c r="A3286" s="1" t="s">
        <v>47</v>
      </c>
      <c r="F3286" s="25">
        <v>580</v>
      </c>
      <c r="G3286" s="25" t="s">
        <v>32</v>
      </c>
      <c r="H3286" s="29">
        <f t="shared" si="823"/>
        <v>0</v>
      </c>
      <c r="I3286" s="29">
        <f t="shared" si="823"/>
        <v>0</v>
      </c>
      <c r="J3286" s="29">
        <f t="shared" si="823"/>
        <v>0</v>
      </c>
      <c r="K3286" s="29">
        <f t="shared" si="823"/>
        <v>0</v>
      </c>
      <c r="L3286" s="29">
        <f t="shared" si="823"/>
        <v>0</v>
      </c>
      <c r="M3286" s="29">
        <f t="shared" si="823"/>
        <v>0</v>
      </c>
      <c r="N3286" s="29">
        <f t="shared" si="823"/>
        <v>0</v>
      </c>
      <c r="O3286" s="29">
        <f t="shared" si="823"/>
        <v>0</v>
      </c>
      <c r="P3286" s="29">
        <f t="shared" si="823"/>
        <v>0</v>
      </c>
      <c r="Q3286" s="29">
        <f t="shared" si="823"/>
        <v>0</v>
      </c>
      <c r="R3286" s="29">
        <f t="shared" si="823"/>
        <v>0</v>
      </c>
      <c r="S3286" s="29">
        <f t="shared" si="824"/>
        <v>0</v>
      </c>
      <c r="T3286" s="29">
        <f t="shared" si="824"/>
        <v>0</v>
      </c>
      <c r="U3286" s="29">
        <f t="shared" si="824"/>
        <v>0</v>
      </c>
    </row>
    <row r="3287" spans="1:21" ht="15" thickBot="1" x14ac:dyDescent="0.25">
      <c r="A3287" s="1" t="s">
        <v>47</v>
      </c>
    </row>
    <row r="3288" spans="1:21" ht="15" thickTop="1" x14ac:dyDescent="0.2">
      <c r="A3288" s="1" t="s">
        <v>47</v>
      </c>
      <c r="E3288" s="31"/>
      <c r="F3288" s="32"/>
      <c r="G3288" s="34" t="s">
        <v>63</v>
      </c>
      <c r="H3288" s="35">
        <f>SUM(H3276:H3287)</f>
        <v>1195000</v>
      </c>
      <c r="I3288" s="35">
        <f t="shared" ref="I3288:S3288" si="825">SUM(I3276:I3287)</f>
        <v>1097000</v>
      </c>
      <c r="J3288" s="35">
        <f t="shared" si="825"/>
        <v>925000</v>
      </c>
      <c r="K3288" s="35">
        <f t="shared" si="825"/>
        <v>1001600</v>
      </c>
      <c r="L3288" s="35">
        <f t="shared" si="825"/>
        <v>1051600</v>
      </c>
      <c r="M3288" s="35">
        <f t="shared" si="825"/>
        <v>801600</v>
      </c>
      <c r="N3288" s="35">
        <f t="shared" si="825"/>
        <v>675000</v>
      </c>
      <c r="O3288" s="35">
        <f t="shared" si="825"/>
        <v>575000</v>
      </c>
      <c r="P3288" s="35">
        <f t="shared" si="825"/>
        <v>1000000</v>
      </c>
      <c r="Q3288" s="35">
        <f t="shared" si="825"/>
        <v>800000</v>
      </c>
      <c r="R3288" s="35">
        <f t="shared" si="825"/>
        <v>675000</v>
      </c>
      <c r="S3288" s="35">
        <f t="shared" si="825"/>
        <v>350000</v>
      </c>
      <c r="T3288" s="35">
        <f t="shared" ref="T3288" si="826">SUM(T3276:T3287)</f>
        <v>350000</v>
      </c>
      <c r="U3288" s="35">
        <f t="shared" ref="U3288" si="827">SUM(U3276:U3287)</f>
        <v>237500</v>
      </c>
    </row>
    <row r="3289" spans="1:21" x14ac:dyDescent="0.2">
      <c r="A3289" s="1" t="s">
        <v>47</v>
      </c>
    </row>
    <row r="3290" spans="1:21" x14ac:dyDescent="0.2">
      <c r="A3290" s="1" t="s">
        <v>47</v>
      </c>
      <c r="E3290" s="27" t="s">
        <v>693</v>
      </c>
    </row>
    <row r="3291" spans="1:21" x14ac:dyDescent="0.2">
      <c r="A3291" s="1" t="s">
        <v>47</v>
      </c>
      <c r="F3291" s="28" t="s">
        <v>27</v>
      </c>
    </row>
    <row r="3292" spans="1:21" x14ac:dyDescent="0.2">
      <c r="A3292" s="1">
        <v>702</v>
      </c>
      <c r="B3292" s="1">
        <v>17021010</v>
      </c>
      <c r="C3292" s="1">
        <v>50110</v>
      </c>
      <c r="D3292" s="1">
        <v>500</v>
      </c>
      <c r="F3292" s="25">
        <v>50110</v>
      </c>
      <c r="G3292" s="25" t="s">
        <v>28</v>
      </c>
      <c r="H3292" s="29">
        <v>462225</v>
      </c>
      <c r="I3292" s="29">
        <v>465106</v>
      </c>
      <c r="J3292" s="29">
        <v>417745</v>
      </c>
      <c r="K3292" s="29">
        <v>424472</v>
      </c>
      <c r="L3292" s="29">
        <v>424472</v>
      </c>
      <c r="M3292" s="29">
        <v>450543</v>
      </c>
      <c r="N3292" s="29">
        <v>461299</v>
      </c>
      <c r="O3292" s="29">
        <v>505922</v>
      </c>
      <c r="P3292" s="29">
        <v>505983</v>
      </c>
      <c r="Q3292" s="29">
        <v>516643</v>
      </c>
      <c r="R3292" s="29">
        <v>552106</v>
      </c>
      <c r="S3292" s="29">
        <v>644627</v>
      </c>
      <c r="T3292" s="29">
        <v>646789</v>
      </c>
      <c r="U3292" s="29">
        <v>642190</v>
      </c>
    </row>
    <row r="3293" spans="1:21" x14ac:dyDescent="0.2">
      <c r="A3293" s="1">
        <v>702</v>
      </c>
      <c r="B3293" s="1">
        <v>17021010</v>
      </c>
      <c r="C3293" s="1">
        <v>50128</v>
      </c>
      <c r="D3293" s="1">
        <v>500</v>
      </c>
      <c r="F3293" s="25">
        <v>50128</v>
      </c>
      <c r="G3293" s="25" t="s">
        <v>29</v>
      </c>
      <c r="H3293" s="30">
        <v>0</v>
      </c>
      <c r="I3293" s="30">
        <v>0</v>
      </c>
      <c r="J3293" s="30">
        <v>0</v>
      </c>
      <c r="K3293" s="30">
        <v>0</v>
      </c>
      <c r="L3293" s="30">
        <v>0</v>
      </c>
      <c r="M3293" s="30">
        <v>0</v>
      </c>
      <c r="N3293" s="30">
        <v>0</v>
      </c>
      <c r="O3293" s="30">
        <v>0</v>
      </c>
      <c r="P3293" s="29">
        <v>0</v>
      </c>
      <c r="Q3293" s="29">
        <v>0</v>
      </c>
      <c r="R3293" s="29">
        <v>0</v>
      </c>
      <c r="S3293" s="29">
        <v>0</v>
      </c>
      <c r="T3293" s="29">
        <v>0</v>
      </c>
      <c r="U3293" s="29">
        <v>0</v>
      </c>
    </row>
    <row r="3294" spans="1:21" x14ac:dyDescent="0.2">
      <c r="A3294" s="1">
        <v>702</v>
      </c>
      <c r="B3294" s="1">
        <v>17021010</v>
      </c>
      <c r="C3294" s="1">
        <v>50130</v>
      </c>
      <c r="D3294" s="1">
        <v>501</v>
      </c>
      <c r="F3294" s="25">
        <v>50130</v>
      </c>
      <c r="G3294" s="25" t="s">
        <v>30</v>
      </c>
      <c r="H3294" s="29">
        <v>15000</v>
      </c>
      <c r="I3294" s="29">
        <v>15000</v>
      </c>
      <c r="J3294" s="29">
        <v>10000</v>
      </c>
      <c r="K3294" s="29">
        <v>10000</v>
      </c>
      <c r="L3294" s="29">
        <v>10000</v>
      </c>
      <c r="M3294" s="29">
        <v>7000</v>
      </c>
      <c r="N3294" s="29">
        <v>7000</v>
      </c>
      <c r="O3294" s="29">
        <v>7000</v>
      </c>
      <c r="P3294" s="29">
        <v>7000</v>
      </c>
      <c r="Q3294" s="29">
        <v>2000</v>
      </c>
      <c r="R3294" s="29">
        <v>5500</v>
      </c>
      <c r="S3294" s="29">
        <v>5500</v>
      </c>
      <c r="T3294" s="29">
        <v>5500</v>
      </c>
      <c r="U3294" s="29">
        <v>7500</v>
      </c>
    </row>
    <row r="3295" spans="1:21" x14ac:dyDescent="0.2">
      <c r="A3295" s="1">
        <v>702</v>
      </c>
      <c r="B3295" s="1">
        <v>17021010</v>
      </c>
      <c r="C3295" s="1">
        <v>50132</v>
      </c>
      <c r="D3295" s="1">
        <v>502</v>
      </c>
      <c r="F3295" s="25">
        <v>50132</v>
      </c>
      <c r="G3295" s="25" t="s">
        <v>31</v>
      </c>
      <c r="H3295" s="29">
        <v>0</v>
      </c>
      <c r="I3295" s="29">
        <v>0</v>
      </c>
      <c r="J3295" s="29">
        <v>0</v>
      </c>
      <c r="K3295" s="29">
        <v>0</v>
      </c>
      <c r="L3295" s="29">
        <v>0</v>
      </c>
      <c r="M3295" s="29">
        <v>3000</v>
      </c>
      <c r="N3295" s="29">
        <v>3000</v>
      </c>
      <c r="O3295" s="29">
        <v>3000</v>
      </c>
      <c r="P3295" s="29">
        <v>3000</v>
      </c>
      <c r="Q3295" s="29">
        <v>1000</v>
      </c>
      <c r="R3295" s="29">
        <v>1000</v>
      </c>
      <c r="S3295" s="29">
        <v>1000</v>
      </c>
      <c r="T3295" s="29">
        <v>1000</v>
      </c>
      <c r="U3295" s="29">
        <v>1000</v>
      </c>
    </row>
    <row r="3296" spans="1:21" x14ac:dyDescent="0.2">
      <c r="A3296" s="1">
        <v>702</v>
      </c>
      <c r="B3296" s="1">
        <v>17021010</v>
      </c>
      <c r="C3296" s="1">
        <v>53330</v>
      </c>
      <c r="D3296" s="1">
        <v>530</v>
      </c>
      <c r="F3296" s="25">
        <v>53330</v>
      </c>
      <c r="G3296" s="25" t="s">
        <v>33</v>
      </c>
      <c r="H3296" s="29">
        <v>0</v>
      </c>
      <c r="I3296" s="29">
        <v>0</v>
      </c>
      <c r="J3296" s="29">
        <v>0</v>
      </c>
      <c r="K3296" s="29">
        <v>0</v>
      </c>
      <c r="L3296" s="29">
        <v>0</v>
      </c>
      <c r="M3296" s="29">
        <v>0</v>
      </c>
      <c r="N3296" s="29">
        <v>0</v>
      </c>
      <c r="O3296" s="29">
        <v>0</v>
      </c>
      <c r="P3296" s="29">
        <v>0</v>
      </c>
      <c r="Q3296" s="29">
        <v>0</v>
      </c>
      <c r="R3296" s="29">
        <v>0</v>
      </c>
      <c r="S3296" s="29">
        <v>0</v>
      </c>
      <c r="T3296" s="29">
        <v>0</v>
      </c>
      <c r="U3296" s="29">
        <v>0</v>
      </c>
    </row>
    <row r="3297" spans="1:21" x14ac:dyDescent="0.2">
      <c r="A3297" s="1">
        <v>702</v>
      </c>
      <c r="B3297" s="1">
        <v>17021010</v>
      </c>
      <c r="C3297" s="1">
        <v>55520</v>
      </c>
      <c r="D3297" s="1">
        <v>550</v>
      </c>
      <c r="F3297" s="25">
        <v>55520</v>
      </c>
      <c r="G3297" s="25" t="s">
        <v>36</v>
      </c>
      <c r="H3297" s="29">
        <v>10000</v>
      </c>
      <c r="I3297" s="29">
        <v>10000</v>
      </c>
      <c r="J3297" s="29">
        <v>10000</v>
      </c>
      <c r="K3297" s="29">
        <v>10000</v>
      </c>
      <c r="L3297" s="29">
        <v>9000</v>
      </c>
      <c r="M3297" s="29">
        <v>9000</v>
      </c>
      <c r="N3297" s="29">
        <v>9000</v>
      </c>
      <c r="O3297" s="29">
        <v>9000</v>
      </c>
      <c r="P3297" s="29">
        <v>9000</v>
      </c>
      <c r="Q3297" s="29">
        <v>0</v>
      </c>
      <c r="R3297" s="29">
        <v>0</v>
      </c>
      <c r="S3297" s="29">
        <v>0</v>
      </c>
      <c r="T3297" s="29">
        <v>0</v>
      </c>
      <c r="U3297" s="29">
        <v>0</v>
      </c>
    </row>
    <row r="3298" spans="1:21" x14ac:dyDescent="0.2">
      <c r="A3298" s="1">
        <v>702</v>
      </c>
      <c r="B3298" s="1">
        <v>17021010</v>
      </c>
      <c r="C3298" s="1">
        <v>55530</v>
      </c>
      <c r="D3298" s="1">
        <v>550</v>
      </c>
      <c r="F3298" s="25">
        <v>55530</v>
      </c>
      <c r="G3298" s="25" t="s">
        <v>37</v>
      </c>
      <c r="H3298" s="29">
        <v>0</v>
      </c>
      <c r="I3298" s="29">
        <v>0</v>
      </c>
      <c r="J3298" s="29">
        <v>0</v>
      </c>
      <c r="K3298" s="29">
        <v>0</v>
      </c>
      <c r="L3298" s="29">
        <v>0</v>
      </c>
      <c r="M3298" s="29">
        <v>0</v>
      </c>
      <c r="N3298" s="29">
        <v>0</v>
      </c>
      <c r="O3298" s="29">
        <v>0</v>
      </c>
      <c r="P3298" s="29">
        <v>0</v>
      </c>
      <c r="Q3298" s="29">
        <v>0</v>
      </c>
      <c r="R3298" s="29">
        <v>0</v>
      </c>
      <c r="S3298" s="29">
        <v>0</v>
      </c>
      <c r="T3298" s="29">
        <v>0</v>
      </c>
      <c r="U3298" s="29">
        <v>0</v>
      </c>
    </row>
    <row r="3299" spans="1:21" x14ac:dyDescent="0.2">
      <c r="A3299" s="1">
        <v>702</v>
      </c>
      <c r="B3299" s="1">
        <v>17021010</v>
      </c>
      <c r="C3299" s="1">
        <v>55579</v>
      </c>
      <c r="D3299" s="1">
        <v>550</v>
      </c>
      <c r="F3299" s="25">
        <v>55579</v>
      </c>
      <c r="G3299" s="25" t="s">
        <v>84</v>
      </c>
      <c r="H3299" s="29">
        <v>0</v>
      </c>
      <c r="I3299" s="29">
        <v>0</v>
      </c>
      <c r="J3299" s="29">
        <v>0</v>
      </c>
      <c r="K3299" s="29">
        <v>0</v>
      </c>
      <c r="L3299" s="29">
        <v>0</v>
      </c>
      <c r="M3299" s="29">
        <v>0</v>
      </c>
      <c r="N3299" s="29">
        <v>0</v>
      </c>
      <c r="O3299" s="29">
        <v>0</v>
      </c>
      <c r="P3299" s="29">
        <v>0</v>
      </c>
      <c r="Q3299" s="29">
        <v>0</v>
      </c>
      <c r="R3299" s="29">
        <v>0</v>
      </c>
      <c r="S3299" s="29">
        <v>0</v>
      </c>
      <c r="T3299" s="29">
        <v>0</v>
      </c>
      <c r="U3299" s="29">
        <v>0</v>
      </c>
    </row>
    <row r="3300" spans="1:21" x14ac:dyDescent="0.2">
      <c r="A3300" s="1">
        <v>702</v>
      </c>
      <c r="B3300" s="1">
        <v>17021010</v>
      </c>
      <c r="C3300" s="1">
        <v>56610</v>
      </c>
      <c r="D3300" s="1">
        <v>560</v>
      </c>
      <c r="F3300" s="25">
        <v>56610</v>
      </c>
      <c r="G3300" s="25" t="s">
        <v>38</v>
      </c>
      <c r="H3300" s="29">
        <v>40000</v>
      </c>
      <c r="I3300" s="29">
        <v>40000</v>
      </c>
      <c r="J3300" s="29">
        <v>32000</v>
      </c>
      <c r="K3300" s="29">
        <v>32000</v>
      </c>
      <c r="L3300" s="29">
        <v>30000</v>
      </c>
      <c r="M3300" s="29">
        <v>30000</v>
      </c>
      <c r="N3300" s="29">
        <v>30000</v>
      </c>
      <c r="O3300" s="29">
        <v>30000</v>
      </c>
      <c r="P3300" s="29">
        <v>30000</v>
      </c>
      <c r="Q3300" s="29">
        <v>15000</v>
      </c>
      <c r="R3300" s="29">
        <v>15000</v>
      </c>
      <c r="S3300" s="29">
        <v>25000</v>
      </c>
      <c r="T3300" s="29">
        <v>25000</v>
      </c>
      <c r="U3300" s="29">
        <v>50000</v>
      </c>
    </row>
    <row r="3301" spans="1:21" x14ac:dyDescent="0.2">
      <c r="A3301" s="1">
        <v>702</v>
      </c>
      <c r="B3301" s="1">
        <v>17021010</v>
      </c>
      <c r="C3301" s="1">
        <v>56615</v>
      </c>
      <c r="D3301" s="1">
        <v>560</v>
      </c>
      <c r="F3301" s="25">
        <v>56615</v>
      </c>
      <c r="G3301" s="25" t="s">
        <v>39</v>
      </c>
      <c r="H3301" s="29">
        <v>0</v>
      </c>
      <c r="I3301" s="29">
        <v>0</v>
      </c>
      <c r="J3301" s="29">
        <v>0</v>
      </c>
      <c r="K3301" s="29">
        <v>0</v>
      </c>
      <c r="L3301" s="29">
        <v>0</v>
      </c>
      <c r="M3301" s="29">
        <v>0</v>
      </c>
      <c r="N3301" s="29">
        <v>0</v>
      </c>
      <c r="O3301" s="29">
        <v>0</v>
      </c>
      <c r="P3301" s="29">
        <v>0</v>
      </c>
      <c r="Q3301" s="29">
        <v>0</v>
      </c>
      <c r="R3301" s="29">
        <v>0</v>
      </c>
      <c r="S3301" s="29">
        <v>0</v>
      </c>
      <c r="T3301" s="29">
        <v>0</v>
      </c>
      <c r="U3301" s="29">
        <v>0</v>
      </c>
    </row>
    <row r="3302" spans="1:21" x14ac:dyDescent="0.2">
      <c r="A3302" s="1">
        <v>702</v>
      </c>
      <c r="B3302" s="1">
        <v>17021010</v>
      </c>
      <c r="C3302" s="1">
        <v>56650</v>
      </c>
      <c r="D3302" s="1">
        <v>560</v>
      </c>
      <c r="F3302" s="25">
        <v>56650</v>
      </c>
      <c r="G3302" s="25" t="s">
        <v>73</v>
      </c>
      <c r="H3302" s="29">
        <v>0</v>
      </c>
      <c r="I3302" s="29">
        <v>0</v>
      </c>
      <c r="J3302" s="29">
        <v>0</v>
      </c>
      <c r="K3302" s="29">
        <v>0</v>
      </c>
      <c r="L3302" s="29">
        <v>0</v>
      </c>
      <c r="M3302" s="29">
        <v>0</v>
      </c>
      <c r="N3302" s="29">
        <v>0</v>
      </c>
      <c r="O3302" s="29">
        <v>0</v>
      </c>
      <c r="P3302" s="29">
        <v>0</v>
      </c>
      <c r="Q3302" s="29">
        <v>0</v>
      </c>
      <c r="R3302" s="29">
        <v>0</v>
      </c>
      <c r="S3302" s="29">
        <v>0</v>
      </c>
      <c r="T3302" s="29">
        <v>0</v>
      </c>
      <c r="U3302" s="29">
        <v>0</v>
      </c>
    </row>
    <row r="3303" spans="1:21" x14ac:dyDescent="0.2">
      <c r="A3303" s="1">
        <v>702</v>
      </c>
      <c r="B3303" s="1">
        <v>17021010</v>
      </c>
      <c r="C3303" s="1">
        <v>56655</v>
      </c>
      <c r="D3303" s="1">
        <v>560</v>
      </c>
      <c r="F3303" s="25">
        <v>56655</v>
      </c>
      <c r="G3303" s="25" t="s">
        <v>40</v>
      </c>
      <c r="H3303" s="29">
        <v>0</v>
      </c>
      <c r="I3303" s="29">
        <v>0</v>
      </c>
      <c r="J3303" s="29">
        <v>0</v>
      </c>
      <c r="K3303" s="29">
        <v>0</v>
      </c>
      <c r="L3303" s="29">
        <v>0</v>
      </c>
      <c r="M3303" s="29">
        <v>0</v>
      </c>
      <c r="N3303" s="29">
        <v>0</v>
      </c>
      <c r="O3303" s="29">
        <v>0</v>
      </c>
      <c r="P3303" s="29">
        <v>0</v>
      </c>
      <c r="Q3303" s="29">
        <v>0</v>
      </c>
      <c r="R3303" s="29">
        <v>0</v>
      </c>
      <c r="S3303" s="29">
        <v>0</v>
      </c>
      <c r="T3303" s="29">
        <v>0</v>
      </c>
      <c r="U3303" s="29">
        <v>0</v>
      </c>
    </row>
    <row r="3304" spans="1:21" x14ac:dyDescent="0.2">
      <c r="A3304" s="1">
        <v>702</v>
      </c>
      <c r="B3304" s="1">
        <v>17021010</v>
      </c>
      <c r="C3304" s="1">
        <v>56656</v>
      </c>
      <c r="D3304" s="1">
        <v>560</v>
      </c>
      <c r="F3304" s="25">
        <v>56656</v>
      </c>
      <c r="G3304" s="25" t="s">
        <v>41</v>
      </c>
      <c r="H3304" s="29">
        <v>0</v>
      </c>
      <c r="I3304" s="29">
        <v>0</v>
      </c>
      <c r="J3304" s="29">
        <v>0</v>
      </c>
      <c r="K3304" s="29">
        <v>0</v>
      </c>
      <c r="L3304" s="29">
        <v>0</v>
      </c>
      <c r="M3304" s="29">
        <v>0</v>
      </c>
      <c r="N3304" s="29">
        <v>0</v>
      </c>
      <c r="O3304" s="29">
        <v>0</v>
      </c>
      <c r="P3304" s="29">
        <v>0</v>
      </c>
      <c r="Q3304" s="29">
        <v>0</v>
      </c>
      <c r="R3304" s="29">
        <v>0</v>
      </c>
      <c r="S3304" s="29">
        <v>0</v>
      </c>
      <c r="T3304" s="29">
        <v>0</v>
      </c>
      <c r="U3304" s="29">
        <v>0</v>
      </c>
    </row>
    <row r="3305" spans="1:21" x14ac:dyDescent="0.2">
      <c r="A3305" s="1">
        <v>702</v>
      </c>
      <c r="B3305" s="1">
        <v>17021010</v>
      </c>
      <c r="C3305" s="1">
        <v>56662</v>
      </c>
      <c r="D3305" s="1">
        <v>560</v>
      </c>
      <c r="F3305" s="25">
        <v>56662</v>
      </c>
      <c r="G3305" s="25" t="s">
        <v>42</v>
      </c>
      <c r="H3305" s="29">
        <v>0</v>
      </c>
      <c r="I3305" s="29">
        <v>0</v>
      </c>
      <c r="J3305" s="29">
        <v>0</v>
      </c>
      <c r="K3305" s="29">
        <v>0</v>
      </c>
      <c r="L3305" s="29">
        <v>0</v>
      </c>
      <c r="M3305" s="29">
        <v>0</v>
      </c>
      <c r="N3305" s="29">
        <v>0</v>
      </c>
      <c r="O3305" s="29">
        <v>0</v>
      </c>
      <c r="P3305" s="29">
        <v>0</v>
      </c>
      <c r="Q3305" s="29">
        <v>0</v>
      </c>
      <c r="R3305" s="29">
        <v>0</v>
      </c>
      <c r="S3305" s="29">
        <v>0</v>
      </c>
      <c r="T3305" s="29">
        <v>0</v>
      </c>
      <c r="U3305" s="29">
        <v>0</v>
      </c>
    </row>
    <row r="3306" spans="1:21" x14ac:dyDescent="0.2">
      <c r="A3306" s="1">
        <v>702</v>
      </c>
      <c r="B3306" s="1">
        <v>17021010</v>
      </c>
      <c r="C3306" s="1">
        <v>56694</v>
      </c>
      <c r="D3306" s="1">
        <v>560</v>
      </c>
      <c r="F3306" s="25">
        <v>56694</v>
      </c>
      <c r="G3306" s="25" t="s">
        <v>45</v>
      </c>
      <c r="H3306" s="29">
        <v>20000</v>
      </c>
      <c r="I3306" s="29">
        <v>20000</v>
      </c>
      <c r="J3306" s="29">
        <v>20000</v>
      </c>
      <c r="K3306" s="29">
        <v>20000</v>
      </c>
      <c r="L3306" s="29">
        <v>18091</v>
      </c>
      <c r="M3306" s="29">
        <v>18091</v>
      </c>
      <c r="N3306" s="29">
        <v>18091</v>
      </c>
      <c r="O3306" s="29">
        <v>18091</v>
      </c>
      <c r="P3306" s="29">
        <v>18030</v>
      </c>
      <c r="Q3306" s="29">
        <v>15000</v>
      </c>
      <c r="R3306" s="29">
        <v>18500</v>
      </c>
      <c r="S3306" s="29">
        <v>20000</v>
      </c>
      <c r="T3306" s="29">
        <v>20000</v>
      </c>
      <c r="U3306" s="29">
        <v>69000</v>
      </c>
    </row>
    <row r="3307" spans="1:21" x14ac:dyDescent="0.2">
      <c r="A3307" s="1">
        <v>702</v>
      </c>
      <c r="B3307" s="1">
        <v>17021010</v>
      </c>
      <c r="C3307" s="1">
        <v>56695</v>
      </c>
      <c r="D3307" s="1">
        <v>560</v>
      </c>
      <c r="F3307" s="25">
        <v>56695</v>
      </c>
      <c r="G3307" s="25" t="s">
        <v>74</v>
      </c>
      <c r="H3307" s="29">
        <v>0</v>
      </c>
      <c r="I3307" s="29">
        <v>0</v>
      </c>
      <c r="J3307" s="29">
        <v>0</v>
      </c>
      <c r="K3307" s="29">
        <v>0</v>
      </c>
      <c r="L3307" s="29">
        <v>0</v>
      </c>
      <c r="M3307" s="29">
        <v>10000</v>
      </c>
      <c r="N3307" s="29">
        <v>10000</v>
      </c>
      <c r="O3307" s="29">
        <v>10000</v>
      </c>
      <c r="P3307" s="29">
        <v>10000</v>
      </c>
      <c r="Q3307" s="29">
        <v>10000</v>
      </c>
      <c r="R3307" s="29">
        <v>6000</v>
      </c>
      <c r="S3307" s="29">
        <v>10000</v>
      </c>
      <c r="T3307" s="29">
        <v>10000</v>
      </c>
      <c r="U3307" s="29">
        <v>15000</v>
      </c>
    </row>
    <row r="3308" spans="1:21" ht="15" thickBot="1" x14ac:dyDescent="0.25">
      <c r="A3308" s="1" t="s">
        <v>47</v>
      </c>
    </row>
    <row r="3309" spans="1:21" ht="15" thickTop="1" x14ac:dyDescent="0.2">
      <c r="A3309" s="1" t="s">
        <v>47</v>
      </c>
      <c r="B3309" s="1">
        <v>17021010</v>
      </c>
      <c r="C3309" s="31"/>
      <c r="D3309" s="31"/>
      <c r="E3309" s="31"/>
      <c r="F3309" s="32" t="s">
        <v>694</v>
      </c>
      <c r="G3309" s="32"/>
      <c r="H3309" s="33">
        <f>SUM(H3292:H3308)</f>
        <v>547225</v>
      </c>
      <c r="I3309" s="33">
        <f t="shared" ref="I3309:S3309" si="828">SUM(I3292:I3308)</f>
        <v>550106</v>
      </c>
      <c r="J3309" s="33">
        <f t="shared" si="828"/>
        <v>489745</v>
      </c>
      <c r="K3309" s="33">
        <f t="shared" si="828"/>
        <v>496472</v>
      </c>
      <c r="L3309" s="33">
        <f t="shared" si="828"/>
        <v>491563</v>
      </c>
      <c r="M3309" s="33">
        <f t="shared" si="828"/>
        <v>527634</v>
      </c>
      <c r="N3309" s="33">
        <f t="shared" si="828"/>
        <v>538390</v>
      </c>
      <c r="O3309" s="33">
        <f t="shared" si="828"/>
        <v>583013</v>
      </c>
      <c r="P3309" s="33">
        <f t="shared" si="828"/>
        <v>583013</v>
      </c>
      <c r="Q3309" s="33">
        <f t="shared" si="828"/>
        <v>559643</v>
      </c>
      <c r="R3309" s="33">
        <f t="shared" si="828"/>
        <v>598106</v>
      </c>
      <c r="S3309" s="33">
        <f t="shared" si="828"/>
        <v>706127</v>
      </c>
      <c r="T3309" s="33">
        <f t="shared" ref="T3309" si="829">SUM(T3292:T3308)</f>
        <v>708289</v>
      </c>
      <c r="U3309" s="33">
        <f t="shared" ref="U3309" si="830">SUM(U3292:U3308)</f>
        <v>784690</v>
      </c>
    </row>
    <row r="3311" spans="1:21" x14ac:dyDescent="0.2">
      <c r="A3311" s="1" t="s">
        <v>47</v>
      </c>
      <c r="F3311" s="28" t="s">
        <v>695</v>
      </c>
    </row>
    <row r="3312" spans="1:21" x14ac:dyDescent="0.2">
      <c r="A3312" s="1">
        <v>702</v>
      </c>
      <c r="B3312" s="1">
        <v>17021330</v>
      </c>
      <c r="C3312" s="1">
        <v>56694</v>
      </c>
      <c r="D3312" s="1">
        <v>560</v>
      </c>
      <c r="F3312" s="25">
        <v>56694</v>
      </c>
      <c r="G3312" s="25" t="s">
        <v>45</v>
      </c>
      <c r="H3312" s="29">
        <v>0</v>
      </c>
      <c r="I3312" s="29">
        <v>0</v>
      </c>
      <c r="J3312" s="29">
        <v>0</v>
      </c>
      <c r="K3312" s="29">
        <v>0</v>
      </c>
      <c r="L3312" s="29">
        <v>0</v>
      </c>
      <c r="M3312" s="29">
        <v>0</v>
      </c>
      <c r="N3312" s="29">
        <v>0</v>
      </c>
      <c r="O3312" s="29">
        <v>0</v>
      </c>
      <c r="P3312" s="29">
        <v>0</v>
      </c>
      <c r="Q3312" s="29">
        <v>0</v>
      </c>
      <c r="R3312" s="29">
        <v>0</v>
      </c>
      <c r="S3312" s="29">
        <v>0</v>
      </c>
      <c r="T3312" s="29">
        <v>0</v>
      </c>
      <c r="U3312" s="29">
        <v>0</v>
      </c>
    </row>
    <row r="3313" spans="1:21" ht="15" thickBot="1" x14ac:dyDescent="0.25">
      <c r="A3313" s="1" t="s">
        <v>47</v>
      </c>
    </row>
    <row r="3314" spans="1:21" ht="15" thickTop="1" x14ac:dyDescent="0.2">
      <c r="A3314" s="1" t="s">
        <v>47</v>
      </c>
      <c r="B3314" s="1">
        <v>17021330</v>
      </c>
      <c r="C3314" s="31"/>
      <c r="D3314" s="31"/>
      <c r="E3314" s="31"/>
      <c r="F3314" s="32" t="s">
        <v>696</v>
      </c>
      <c r="G3314" s="32"/>
      <c r="H3314" s="33">
        <f>SUM(H3312:H3313)</f>
        <v>0</v>
      </c>
      <c r="I3314" s="33">
        <f t="shared" ref="I3314:S3314" si="831">SUM(I3312:I3313)</f>
        <v>0</v>
      </c>
      <c r="J3314" s="33">
        <f t="shared" si="831"/>
        <v>0</v>
      </c>
      <c r="K3314" s="33">
        <f t="shared" si="831"/>
        <v>0</v>
      </c>
      <c r="L3314" s="33">
        <f t="shared" si="831"/>
        <v>0</v>
      </c>
      <c r="M3314" s="33">
        <f t="shared" si="831"/>
        <v>0</v>
      </c>
      <c r="N3314" s="33">
        <f t="shared" si="831"/>
        <v>0</v>
      </c>
      <c r="O3314" s="33">
        <f t="shared" si="831"/>
        <v>0</v>
      </c>
      <c r="P3314" s="33">
        <f t="shared" si="831"/>
        <v>0</v>
      </c>
      <c r="Q3314" s="33">
        <f t="shared" si="831"/>
        <v>0</v>
      </c>
      <c r="R3314" s="33">
        <f t="shared" si="831"/>
        <v>0</v>
      </c>
      <c r="S3314" s="33">
        <f t="shared" si="831"/>
        <v>0</v>
      </c>
      <c r="T3314" s="33">
        <f t="shared" ref="T3314" si="832">SUM(T3312:T3313)</f>
        <v>0</v>
      </c>
      <c r="U3314" s="33">
        <f t="shared" ref="U3314" si="833">SUM(U3312:U3313)</f>
        <v>0</v>
      </c>
    </row>
    <row r="3316" spans="1:21" x14ac:dyDescent="0.2">
      <c r="A3316" s="1" t="s">
        <v>47</v>
      </c>
      <c r="F3316" s="28" t="s">
        <v>697</v>
      </c>
    </row>
    <row r="3317" spans="1:21" x14ac:dyDescent="0.2">
      <c r="A3317" s="1">
        <v>702</v>
      </c>
      <c r="B3317" s="1">
        <v>17029990</v>
      </c>
      <c r="C3317" s="1">
        <v>56694</v>
      </c>
      <c r="D3317" s="1">
        <v>560</v>
      </c>
      <c r="F3317" s="25">
        <v>56694</v>
      </c>
      <c r="G3317" s="25" t="s">
        <v>45</v>
      </c>
      <c r="H3317" s="29">
        <v>8000</v>
      </c>
      <c r="I3317" s="29">
        <v>8000</v>
      </c>
      <c r="J3317" s="29">
        <v>8000</v>
      </c>
      <c r="K3317" s="29">
        <v>8000</v>
      </c>
      <c r="L3317" s="29">
        <v>6000</v>
      </c>
      <c r="M3317" s="29">
        <v>6000</v>
      </c>
      <c r="N3317" s="29">
        <v>6000</v>
      </c>
      <c r="O3317" s="29">
        <v>6000</v>
      </c>
      <c r="P3317" s="29">
        <v>6000</v>
      </c>
      <c r="Q3317" s="29">
        <v>5000</v>
      </c>
      <c r="R3317" s="29">
        <v>5000</v>
      </c>
      <c r="S3317" s="29">
        <v>10000</v>
      </c>
      <c r="T3317" s="29">
        <v>10000</v>
      </c>
      <c r="U3317" s="29">
        <v>20000</v>
      </c>
    </row>
    <row r="3318" spans="1:21" ht="15" thickBot="1" x14ac:dyDescent="0.25">
      <c r="A3318" s="1" t="s">
        <v>47</v>
      </c>
    </row>
    <row r="3319" spans="1:21" ht="15" thickTop="1" x14ac:dyDescent="0.2">
      <c r="A3319" s="1" t="s">
        <v>47</v>
      </c>
      <c r="B3319" s="1">
        <v>17029990</v>
      </c>
      <c r="C3319" s="31"/>
      <c r="D3319" s="31"/>
      <c r="E3319" s="31"/>
      <c r="F3319" s="32" t="s">
        <v>698</v>
      </c>
      <c r="G3319" s="32"/>
      <c r="H3319" s="33">
        <f>SUM(H3317:H3318)</f>
        <v>8000</v>
      </c>
      <c r="I3319" s="33">
        <f t="shared" ref="I3319:U3319" si="834">SUM(I3317:I3318)</f>
        <v>8000</v>
      </c>
      <c r="J3319" s="33">
        <f t="shared" si="834"/>
        <v>8000</v>
      </c>
      <c r="K3319" s="33">
        <f t="shared" si="834"/>
        <v>8000</v>
      </c>
      <c r="L3319" s="33">
        <f t="shared" si="834"/>
        <v>6000</v>
      </c>
      <c r="M3319" s="33">
        <f t="shared" si="834"/>
        <v>6000</v>
      </c>
      <c r="N3319" s="33">
        <f t="shared" si="834"/>
        <v>6000</v>
      </c>
      <c r="O3319" s="33">
        <f t="shared" si="834"/>
        <v>6000</v>
      </c>
      <c r="P3319" s="33">
        <f t="shared" si="834"/>
        <v>6000</v>
      </c>
      <c r="Q3319" s="33">
        <f t="shared" si="834"/>
        <v>5000</v>
      </c>
      <c r="R3319" s="33">
        <f t="shared" si="834"/>
        <v>5000</v>
      </c>
      <c r="S3319" s="33">
        <f t="shared" si="834"/>
        <v>10000</v>
      </c>
      <c r="T3319" s="33">
        <f t="shared" si="834"/>
        <v>10000</v>
      </c>
      <c r="U3319" s="33">
        <f t="shared" si="834"/>
        <v>20000</v>
      </c>
    </row>
    <row r="3320" spans="1:21" x14ac:dyDescent="0.2">
      <c r="A3320" s="1" t="s">
        <v>47</v>
      </c>
    </row>
    <row r="3321" spans="1:21" x14ac:dyDescent="0.2">
      <c r="A3321" s="1" t="s">
        <v>699</v>
      </c>
    </row>
    <row r="3322" spans="1:21" x14ac:dyDescent="0.2">
      <c r="E3322" s="27"/>
      <c r="F3322" s="28" t="s">
        <v>51</v>
      </c>
    </row>
    <row r="3323" spans="1:21" x14ac:dyDescent="0.2">
      <c r="A3323" s="1" t="s">
        <v>47</v>
      </c>
      <c r="F3323" s="25">
        <v>500</v>
      </c>
      <c r="G3323" s="25" t="s">
        <v>53</v>
      </c>
      <c r="H3323" s="29">
        <f t="shared" ref="H3323:U3333" si="835">SUMIF($D$3292:$D$3319,$F3323,H$3292:H$3319)</f>
        <v>462225</v>
      </c>
      <c r="I3323" s="29">
        <f t="shared" si="835"/>
        <v>465106</v>
      </c>
      <c r="J3323" s="29">
        <f t="shared" si="835"/>
        <v>417745</v>
      </c>
      <c r="K3323" s="29">
        <f t="shared" si="835"/>
        <v>424472</v>
      </c>
      <c r="L3323" s="29">
        <f t="shared" si="835"/>
        <v>424472</v>
      </c>
      <c r="M3323" s="29">
        <f t="shared" si="835"/>
        <v>450543</v>
      </c>
      <c r="N3323" s="29">
        <f t="shared" si="835"/>
        <v>461299</v>
      </c>
      <c r="O3323" s="29">
        <f t="shared" si="835"/>
        <v>505922</v>
      </c>
      <c r="P3323" s="29">
        <f t="shared" si="835"/>
        <v>505983</v>
      </c>
      <c r="Q3323" s="29">
        <f t="shared" si="835"/>
        <v>516643</v>
      </c>
      <c r="R3323" s="29">
        <f t="shared" si="835"/>
        <v>552106</v>
      </c>
      <c r="S3323" s="29">
        <f t="shared" si="835"/>
        <v>644627</v>
      </c>
      <c r="T3323" s="29">
        <f t="shared" si="835"/>
        <v>646789</v>
      </c>
      <c r="U3323" s="29">
        <f t="shared" si="835"/>
        <v>642190</v>
      </c>
    </row>
    <row r="3324" spans="1:21" x14ac:dyDescent="0.2">
      <c r="A3324" s="1" t="s">
        <v>47</v>
      </c>
      <c r="F3324" s="25">
        <v>501</v>
      </c>
      <c r="G3324" s="25" t="s">
        <v>30</v>
      </c>
      <c r="H3324" s="29">
        <f t="shared" si="835"/>
        <v>15000</v>
      </c>
      <c r="I3324" s="29">
        <f t="shared" si="835"/>
        <v>15000</v>
      </c>
      <c r="J3324" s="29">
        <f t="shared" si="835"/>
        <v>10000</v>
      </c>
      <c r="K3324" s="29">
        <f t="shared" si="835"/>
        <v>10000</v>
      </c>
      <c r="L3324" s="29">
        <f t="shared" si="835"/>
        <v>10000</v>
      </c>
      <c r="M3324" s="29">
        <f t="shared" si="835"/>
        <v>7000</v>
      </c>
      <c r="N3324" s="29">
        <f t="shared" si="835"/>
        <v>7000</v>
      </c>
      <c r="O3324" s="29">
        <f t="shared" si="835"/>
        <v>7000</v>
      </c>
      <c r="P3324" s="29">
        <f t="shared" si="835"/>
        <v>7000</v>
      </c>
      <c r="Q3324" s="29">
        <f t="shared" si="835"/>
        <v>2000</v>
      </c>
      <c r="R3324" s="29">
        <f t="shared" si="835"/>
        <v>5500</v>
      </c>
      <c r="S3324" s="29">
        <f t="shared" si="835"/>
        <v>5500</v>
      </c>
      <c r="T3324" s="29">
        <f t="shared" si="835"/>
        <v>5500</v>
      </c>
      <c r="U3324" s="29">
        <f t="shared" si="835"/>
        <v>7500</v>
      </c>
    </row>
    <row r="3325" spans="1:21" x14ac:dyDescent="0.2">
      <c r="F3325" s="25" t="s">
        <v>54</v>
      </c>
      <c r="G3325" s="25" t="s">
        <v>55</v>
      </c>
      <c r="H3325" s="29">
        <f t="shared" si="835"/>
        <v>0</v>
      </c>
      <c r="I3325" s="29">
        <f t="shared" si="835"/>
        <v>0</v>
      </c>
      <c r="J3325" s="29">
        <f t="shared" si="835"/>
        <v>0</v>
      </c>
      <c r="K3325" s="29">
        <f t="shared" si="835"/>
        <v>0</v>
      </c>
      <c r="L3325" s="29">
        <f t="shared" si="835"/>
        <v>0</v>
      </c>
      <c r="M3325" s="29">
        <f t="shared" si="835"/>
        <v>0</v>
      </c>
      <c r="N3325" s="29">
        <f t="shared" si="835"/>
        <v>0</v>
      </c>
      <c r="O3325" s="29">
        <f t="shared" si="835"/>
        <v>0</v>
      </c>
      <c r="P3325" s="29">
        <f t="shared" si="835"/>
        <v>0</v>
      </c>
      <c r="Q3325" s="29">
        <f t="shared" si="835"/>
        <v>0</v>
      </c>
      <c r="R3325" s="29">
        <f t="shared" si="835"/>
        <v>0</v>
      </c>
      <c r="S3325" s="29">
        <f t="shared" si="835"/>
        <v>0</v>
      </c>
      <c r="T3325" s="29">
        <f t="shared" si="835"/>
        <v>0</v>
      </c>
      <c r="U3325" s="29">
        <f t="shared" si="835"/>
        <v>0</v>
      </c>
    </row>
    <row r="3326" spans="1:21" x14ac:dyDescent="0.2">
      <c r="A3326" s="1" t="s">
        <v>47</v>
      </c>
      <c r="F3326" s="25">
        <v>502</v>
      </c>
      <c r="G3326" s="25" t="s">
        <v>56</v>
      </c>
      <c r="H3326" s="29">
        <f t="shared" si="835"/>
        <v>0</v>
      </c>
      <c r="I3326" s="29">
        <f t="shared" si="835"/>
        <v>0</v>
      </c>
      <c r="J3326" s="29">
        <f t="shared" si="835"/>
        <v>0</v>
      </c>
      <c r="K3326" s="29">
        <f t="shared" si="835"/>
        <v>0</v>
      </c>
      <c r="L3326" s="29">
        <f t="shared" si="835"/>
        <v>0</v>
      </c>
      <c r="M3326" s="29">
        <f t="shared" si="835"/>
        <v>3000</v>
      </c>
      <c r="N3326" s="29">
        <f t="shared" si="835"/>
        <v>3000</v>
      </c>
      <c r="O3326" s="29">
        <f t="shared" si="835"/>
        <v>3000</v>
      </c>
      <c r="P3326" s="29">
        <f t="shared" si="835"/>
        <v>3000</v>
      </c>
      <c r="Q3326" s="29">
        <f t="shared" si="835"/>
        <v>1000</v>
      </c>
      <c r="R3326" s="29">
        <f t="shared" si="835"/>
        <v>1000</v>
      </c>
      <c r="S3326" s="29">
        <f t="shared" si="835"/>
        <v>1000</v>
      </c>
      <c r="T3326" s="29">
        <f t="shared" si="835"/>
        <v>1000</v>
      </c>
      <c r="U3326" s="29">
        <f t="shared" si="835"/>
        <v>1000</v>
      </c>
    </row>
    <row r="3327" spans="1:21" x14ac:dyDescent="0.2">
      <c r="A3327" s="1" t="s">
        <v>47</v>
      </c>
      <c r="F3327" s="25">
        <v>520</v>
      </c>
      <c r="G3327" s="25" t="s">
        <v>57</v>
      </c>
      <c r="H3327" s="29">
        <f t="shared" si="835"/>
        <v>0</v>
      </c>
      <c r="I3327" s="29">
        <f t="shared" si="835"/>
        <v>0</v>
      </c>
      <c r="J3327" s="29">
        <f t="shared" si="835"/>
        <v>0</v>
      </c>
      <c r="K3327" s="29">
        <f t="shared" si="835"/>
        <v>0</v>
      </c>
      <c r="L3327" s="29">
        <f t="shared" si="835"/>
        <v>0</v>
      </c>
      <c r="M3327" s="29">
        <f t="shared" si="835"/>
        <v>0</v>
      </c>
      <c r="N3327" s="29">
        <f t="shared" si="835"/>
        <v>0</v>
      </c>
      <c r="O3327" s="29">
        <f t="shared" si="835"/>
        <v>0</v>
      </c>
      <c r="P3327" s="29">
        <f t="shared" si="835"/>
        <v>0</v>
      </c>
      <c r="Q3327" s="29">
        <f t="shared" si="835"/>
        <v>0</v>
      </c>
      <c r="R3327" s="29">
        <f t="shared" si="835"/>
        <v>0</v>
      </c>
      <c r="S3327" s="29">
        <f t="shared" si="835"/>
        <v>0</v>
      </c>
      <c r="T3327" s="29">
        <f t="shared" si="835"/>
        <v>0</v>
      </c>
      <c r="U3327" s="29">
        <f t="shared" si="835"/>
        <v>0</v>
      </c>
    </row>
    <row r="3328" spans="1:21" x14ac:dyDescent="0.2">
      <c r="A3328" s="1" t="s">
        <v>47</v>
      </c>
      <c r="F3328" s="25">
        <v>530</v>
      </c>
      <c r="G3328" s="25" t="s">
        <v>58</v>
      </c>
      <c r="H3328" s="29">
        <f t="shared" si="835"/>
        <v>0</v>
      </c>
      <c r="I3328" s="29">
        <f t="shared" si="835"/>
        <v>0</v>
      </c>
      <c r="J3328" s="29">
        <f t="shared" si="835"/>
        <v>0</v>
      </c>
      <c r="K3328" s="29">
        <f t="shared" si="835"/>
        <v>0</v>
      </c>
      <c r="L3328" s="29">
        <f t="shared" si="835"/>
        <v>0</v>
      </c>
      <c r="M3328" s="29">
        <f t="shared" si="835"/>
        <v>0</v>
      </c>
      <c r="N3328" s="29">
        <f t="shared" si="835"/>
        <v>0</v>
      </c>
      <c r="O3328" s="29">
        <f t="shared" si="835"/>
        <v>0</v>
      </c>
      <c r="P3328" s="29">
        <f t="shared" si="835"/>
        <v>0</v>
      </c>
      <c r="Q3328" s="29">
        <f t="shared" si="835"/>
        <v>0</v>
      </c>
      <c r="R3328" s="29">
        <f t="shared" si="835"/>
        <v>0</v>
      </c>
      <c r="S3328" s="29">
        <f t="shared" si="835"/>
        <v>0</v>
      </c>
      <c r="T3328" s="29">
        <f t="shared" si="835"/>
        <v>0</v>
      </c>
      <c r="U3328" s="29">
        <f t="shared" si="835"/>
        <v>0</v>
      </c>
    </row>
    <row r="3329" spans="1:21" x14ac:dyDescent="0.2">
      <c r="A3329" s="1" t="s">
        <v>47</v>
      </c>
      <c r="F3329" s="25">
        <v>540</v>
      </c>
      <c r="G3329" s="25" t="s">
        <v>59</v>
      </c>
      <c r="H3329" s="29">
        <f t="shared" si="835"/>
        <v>0</v>
      </c>
      <c r="I3329" s="29">
        <f t="shared" si="835"/>
        <v>0</v>
      </c>
      <c r="J3329" s="29">
        <f t="shared" si="835"/>
        <v>0</v>
      </c>
      <c r="K3329" s="29">
        <f t="shared" si="835"/>
        <v>0</v>
      </c>
      <c r="L3329" s="29">
        <f t="shared" si="835"/>
        <v>0</v>
      </c>
      <c r="M3329" s="29">
        <f t="shared" si="835"/>
        <v>0</v>
      </c>
      <c r="N3329" s="29">
        <f t="shared" si="835"/>
        <v>0</v>
      </c>
      <c r="O3329" s="29">
        <f t="shared" si="835"/>
        <v>0</v>
      </c>
      <c r="P3329" s="29">
        <f t="shared" si="835"/>
        <v>0</v>
      </c>
      <c r="Q3329" s="29">
        <f t="shared" si="835"/>
        <v>0</v>
      </c>
      <c r="R3329" s="29">
        <f t="shared" si="835"/>
        <v>0</v>
      </c>
      <c r="S3329" s="29">
        <f t="shared" si="835"/>
        <v>0</v>
      </c>
      <c r="T3329" s="29">
        <f t="shared" si="835"/>
        <v>0</v>
      </c>
      <c r="U3329" s="29">
        <f t="shared" si="835"/>
        <v>0</v>
      </c>
    </row>
    <row r="3330" spans="1:21" x14ac:dyDescent="0.2">
      <c r="A3330" s="1" t="s">
        <v>47</v>
      </c>
      <c r="F3330" s="25">
        <v>550</v>
      </c>
      <c r="G3330" s="25" t="s">
        <v>60</v>
      </c>
      <c r="H3330" s="29">
        <f t="shared" si="835"/>
        <v>10000</v>
      </c>
      <c r="I3330" s="29">
        <f t="shared" si="835"/>
        <v>10000</v>
      </c>
      <c r="J3330" s="29">
        <f t="shared" si="835"/>
        <v>10000</v>
      </c>
      <c r="K3330" s="29">
        <f t="shared" si="835"/>
        <v>10000</v>
      </c>
      <c r="L3330" s="29">
        <f t="shared" si="835"/>
        <v>9000</v>
      </c>
      <c r="M3330" s="29">
        <f t="shared" si="835"/>
        <v>9000</v>
      </c>
      <c r="N3330" s="29">
        <f t="shared" si="835"/>
        <v>9000</v>
      </c>
      <c r="O3330" s="29">
        <f t="shared" si="835"/>
        <v>9000</v>
      </c>
      <c r="P3330" s="29">
        <f t="shared" si="835"/>
        <v>9000</v>
      </c>
      <c r="Q3330" s="29">
        <f t="shared" si="835"/>
        <v>0</v>
      </c>
      <c r="R3330" s="29">
        <f t="shared" si="835"/>
        <v>0</v>
      </c>
      <c r="S3330" s="29">
        <f t="shared" si="835"/>
        <v>0</v>
      </c>
      <c r="T3330" s="29">
        <f t="shared" si="835"/>
        <v>0</v>
      </c>
      <c r="U3330" s="29">
        <f t="shared" si="835"/>
        <v>0</v>
      </c>
    </row>
    <row r="3331" spans="1:21" x14ac:dyDescent="0.2">
      <c r="A3331" s="1" t="s">
        <v>47</v>
      </c>
      <c r="F3331" s="25">
        <v>560</v>
      </c>
      <c r="G3331" s="25" t="s">
        <v>61</v>
      </c>
      <c r="H3331" s="29">
        <f t="shared" si="835"/>
        <v>68000</v>
      </c>
      <c r="I3331" s="29">
        <f t="shared" si="835"/>
        <v>68000</v>
      </c>
      <c r="J3331" s="29">
        <f t="shared" si="835"/>
        <v>60000</v>
      </c>
      <c r="K3331" s="29">
        <f t="shared" si="835"/>
        <v>60000</v>
      </c>
      <c r="L3331" s="29">
        <f t="shared" si="835"/>
        <v>54091</v>
      </c>
      <c r="M3331" s="29">
        <f t="shared" si="835"/>
        <v>64091</v>
      </c>
      <c r="N3331" s="29">
        <f t="shared" si="835"/>
        <v>64091</v>
      </c>
      <c r="O3331" s="29">
        <f t="shared" si="835"/>
        <v>64091</v>
      </c>
      <c r="P3331" s="29">
        <f t="shared" si="835"/>
        <v>64030</v>
      </c>
      <c r="Q3331" s="29">
        <f t="shared" si="835"/>
        <v>45000</v>
      </c>
      <c r="R3331" s="29">
        <f t="shared" si="835"/>
        <v>44500</v>
      </c>
      <c r="S3331" s="29">
        <f t="shared" si="835"/>
        <v>65000</v>
      </c>
      <c r="T3331" s="29">
        <f t="shared" si="835"/>
        <v>65000</v>
      </c>
      <c r="U3331" s="29">
        <f t="shared" si="835"/>
        <v>154000</v>
      </c>
    </row>
    <row r="3332" spans="1:21" x14ac:dyDescent="0.2">
      <c r="A3332" s="1" t="s">
        <v>47</v>
      </c>
      <c r="F3332" s="25">
        <v>570</v>
      </c>
      <c r="G3332" s="25" t="s">
        <v>62</v>
      </c>
      <c r="H3332" s="29">
        <f t="shared" si="835"/>
        <v>0</v>
      </c>
      <c r="I3332" s="29">
        <f t="shared" si="835"/>
        <v>0</v>
      </c>
      <c r="J3332" s="29">
        <f t="shared" si="835"/>
        <v>0</v>
      </c>
      <c r="K3332" s="29">
        <f t="shared" si="835"/>
        <v>0</v>
      </c>
      <c r="L3332" s="29">
        <f t="shared" si="835"/>
        <v>0</v>
      </c>
      <c r="M3332" s="29">
        <f t="shared" si="835"/>
        <v>0</v>
      </c>
      <c r="N3332" s="29">
        <f t="shared" si="835"/>
        <v>0</v>
      </c>
      <c r="O3332" s="29">
        <f t="shared" si="835"/>
        <v>0</v>
      </c>
      <c r="P3332" s="29">
        <f t="shared" si="835"/>
        <v>0</v>
      </c>
      <c r="Q3332" s="29">
        <f t="shared" si="835"/>
        <v>0</v>
      </c>
      <c r="R3332" s="29">
        <f t="shared" si="835"/>
        <v>0</v>
      </c>
      <c r="S3332" s="29">
        <f t="shared" si="835"/>
        <v>0</v>
      </c>
      <c r="T3332" s="29">
        <f t="shared" si="835"/>
        <v>0</v>
      </c>
      <c r="U3332" s="29">
        <f t="shared" si="835"/>
        <v>0</v>
      </c>
    </row>
    <row r="3333" spans="1:21" x14ac:dyDescent="0.2">
      <c r="A3333" s="1" t="s">
        <v>47</v>
      </c>
      <c r="F3333" s="25">
        <v>580</v>
      </c>
      <c r="G3333" s="25" t="s">
        <v>32</v>
      </c>
      <c r="H3333" s="29">
        <f t="shared" si="835"/>
        <v>0</v>
      </c>
      <c r="I3333" s="29">
        <f t="shared" si="835"/>
        <v>0</v>
      </c>
      <c r="J3333" s="29">
        <f t="shared" si="835"/>
        <v>0</v>
      </c>
      <c r="K3333" s="29">
        <f t="shared" si="835"/>
        <v>0</v>
      </c>
      <c r="L3333" s="29">
        <f t="shared" si="835"/>
        <v>0</v>
      </c>
      <c r="M3333" s="29">
        <f t="shared" si="835"/>
        <v>0</v>
      </c>
      <c r="N3333" s="29">
        <f t="shared" si="835"/>
        <v>0</v>
      </c>
      <c r="O3333" s="29">
        <f t="shared" si="835"/>
        <v>0</v>
      </c>
      <c r="P3333" s="29">
        <f t="shared" si="835"/>
        <v>0</v>
      </c>
      <c r="Q3333" s="29">
        <f t="shared" si="835"/>
        <v>0</v>
      </c>
      <c r="R3333" s="29">
        <f t="shared" si="835"/>
        <v>0</v>
      </c>
      <c r="S3333" s="29">
        <f t="shared" si="835"/>
        <v>0</v>
      </c>
      <c r="T3333" s="29">
        <f t="shared" si="835"/>
        <v>0</v>
      </c>
      <c r="U3333" s="29">
        <f t="shared" si="835"/>
        <v>0</v>
      </c>
    </row>
    <row r="3334" spans="1:21" ht="15" thickBot="1" x14ac:dyDescent="0.25">
      <c r="A3334" s="1" t="s">
        <v>47</v>
      </c>
    </row>
    <row r="3335" spans="1:21" ht="15" thickTop="1" x14ac:dyDescent="0.2">
      <c r="A3335" s="1" t="s">
        <v>47</v>
      </c>
      <c r="E3335" s="31"/>
      <c r="F3335" s="32"/>
      <c r="G3335" s="34" t="s">
        <v>63</v>
      </c>
      <c r="H3335" s="35">
        <f>SUM(H3323:H3334)</f>
        <v>555225</v>
      </c>
      <c r="I3335" s="35">
        <f t="shared" ref="I3335:S3335" si="836">SUM(I3323:I3334)</f>
        <v>558106</v>
      </c>
      <c r="J3335" s="35">
        <f t="shared" si="836"/>
        <v>497745</v>
      </c>
      <c r="K3335" s="35">
        <f t="shared" si="836"/>
        <v>504472</v>
      </c>
      <c r="L3335" s="35">
        <f t="shared" si="836"/>
        <v>497563</v>
      </c>
      <c r="M3335" s="35">
        <f t="shared" si="836"/>
        <v>533634</v>
      </c>
      <c r="N3335" s="35">
        <f t="shared" si="836"/>
        <v>544390</v>
      </c>
      <c r="O3335" s="35">
        <f t="shared" si="836"/>
        <v>589013</v>
      </c>
      <c r="P3335" s="35">
        <f t="shared" si="836"/>
        <v>589013</v>
      </c>
      <c r="Q3335" s="35">
        <f t="shared" si="836"/>
        <v>564643</v>
      </c>
      <c r="R3335" s="35">
        <f t="shared" si="836"/>
        <v>603106</v>
      </c>
      <c r="S3335" s="35">
        <f t="shared" si="836"/>
        <v>716127</v>
      </c>
      <c r="T3335" s="35">
        <f t="shared" ref="T3335" si="837">SUM(T3323:T3334)</f>
        <v>718289</v>
      </c>
      <c r="U3335" s="35">
        <f t="shared" ref="U3335" si="838">SUM(U3323:U3334)</f>
        <v>804690</v>
      </c>
    </row>
    <row r="3336" spans="1:21" x14ac:dyDescent="0.2">
      <c r="A3336" s="1" t="s">
        <v>47</v>
      </c>
    </row>
    <row r="3337" spans="1:21" x14ac:dyDescent="0.2">
      <c r="A3337" s="1" t="s">
        <v>47</v>
      </c>
      <c r="E3337" s="27" t="s">
        <v>700</v>
      </c>
      <c r="F3337" s="1"/>
      <c r="G3337" s="1"/>
    </row>
    <row r="3338" spans="1:21" x14ac:dyDescent="0.2">
      <c r="A3338" s="1" t="s">
        <v>47</v>
      </c>
      <c r="F3338" s="27" t="s">
        <v>27</v>
      </c>
      <c r="G3338" s="1"/>
    </row>
    <row r="3339" spans="1:21" x14ac:dyDescent="0.2">
      <c r="A3339" s="1">
        <v>703</v>
      </c>
      <c r="B3339" s="1">
        <v>17037570</v>
      </c>
      <c r="C3339" s="1">
        <v>50110</v>
      </c>
      <c r="D3339" s="1">
        <v>500</v>
      </c>
      <c r="E3339" s="1" t="s">
        <v>701</v>
      </c>
      <c r="F3339" s="1">
        <v>50110</v>
      </c>
      <c r="G3339" s="1" t="s">
        <v>28</v>
      </c>
      <c r="H3339" s="29">
        <v>0</v>
      </c>
      <c r="I3339" s="29">
        <v>0</v>
      </c>
      <c r="J3339" s="29">
        <v>0</v>
      </c>
      <c r="K3339" s="29">
        <v>0</v>
      </c>
      <c r="L3339" s="29">
        <v>0</v>
      </c>
      <c r="M3339" s="29">
        <v>0</v>
      </c>
      <c r="N3339" s="29">
        <v>0</v>
      </c>
      <c r="O3339" s="29">
        <v>0</v>
      </c>
      <c r="P3339" s="29">
        <v>0</v>
      </c>
      <c r="Q3339" s="29">
        <v>0</v>
      </c>
      <c r="R3339" s="29">
        <v>0</v>
      </c>
      <c r="S3339" s="29">
        <v>0</v>
      </c>
      <c r="T3339" s="29">
        <v>0</v>
      </c>
      <c r="U3339" s="29">
        <v>0</v>
      </c>
    </row>
    <row r="3340" spans="1:21" x14ac:dyDescent="0.2">
      <c r="A3340" s="1">
        <v>703</v>
      </c>
      <c r="B3340" s="1">
        <v>17037570</v>
      </c>
      <c r="C3340" s="1">
        <v>50130</v>
      </c>
      <c r="D3340" s="1">
        <v>501</v>
      </c>
      <c r="F3340" s="1">
        <v>50130</v>
      </c>
      <c r="G3340" s="1" t="s">
        <v>30</v>
      </c>
      <c r="H3340" s="29">
        <v>0</v>
      </c>
      <c r="I3340" s="29">
        <v>0</v>
      </c>
      <c r="J3340" s="29">
        <v>0</v>
      </c>
      <c r="K3340" s="29">
        <v>0</v>
      </c>
      <c r="L3340" s="29">
        <v>0</v>
      </c>
      <c r="M3340" s="29">
        <v>0</v>
      </c>
      <c r="N3340" s="29">
        <v>0</v>
      </c>
      <c r="O3340" s="29">
        <v>0</v>
      </c>
      <c r="P3340" s="29">
        <v>0</v>
      </c>
      <c r="Q3340" s="29">
        <v>0</v>
      </c>
      <c r="R3340" s="29">
        <v>0</v>
      </c>
      <c r="S3340" s="29">
        <v>0</v>
      </c>
      <c r="T3340" s="29">
        <v>0</v>
      </c>
      <c r="U3340" s="29">
        <v>0</v>
      </c>
    </row>
    <row r="3341" spans="1:21" x14ac:dyDescent="0.2">
      <c r="A3341" s="1">
        <v>703</v>
      </c>
      <c r="B3341" s="1">
        <v>17037570</v>
      </c>
      <c r="C3341" s="1">
        <v>50132</v>
      </c>
      <c r="D3341" s="1">
        <v>502</v>
      </c>
      <c r="F3341" s="1">
        <v>50132</v>
      </c>
      <c r="G3341" s="1" t="s">
        <v>31</v>
      </c>
      <c r="H3341" s="29">
        <v>0</v>
      </c>
      <c r="I3341" s="29">
        <v>0</v>
      </c>
      <c r="J3341" s="29">
        <v>0</v>
      </c>
      <c r="K3341" s="29">
        <v>0</v>
      </c>
      <c r="L3341" s="29">
        <v>0</v>
      </c>
      <c r="M3341" s="29">
        <v>0</v>
      </c>
      <c r="N3341" s="29">
        <v>0</v>
      </c>
      <c r="O3341" s="29">
        <v>0</v>
      </c>
      <c r="P3341" s="29">
        <v>0</v>
      </c>
      <c r="Q3341" s="29">
        <v>0</v>
      </c>
      <c r="R3341" s="29">
        <v>0</v>
      </c>
      <c r="S3341" s="29">
        <v>0</v>
      </c>
      <c r="T3341" s="29">
        <v>0</v>
      </c>
      <c r="U3341" s="29">
        <v>0</v>
      </c>
    </row>
    <row r="3342" spans="1:21" x14ac:dyDescent="0.2">
      <c r="A3342" s="1">
        <v>703</v>
      </c>
      <c r="B3342" s="1">
        <v>17037570</v>
      </c>
      <c r="C3342" s="1">
        <v>50170</v>
      </c>
      <c r="D3342" s="1">
        <v>502</v>
      </c>
      <c r="F3342" s="1">
        <v>50170</v>
      </c>
      <c r="G3342" s="1" t="s">
        <v>148</v>
      </c>
      <c r="H3342" s="29">
        <v>0</v>
      </c>
      <c r="I3342" s="29">
        <v>0</v>
      </c>
      <c r="J3342" s="29">
        <v>0</v>
      </c>
      <c r="K3342" s="29">
        <v>0</v>
      </c>
      <c r="L3342" s="29">
        <v>0</v>
      </c>
      <c r="M3342" s="29">
        <v>0</v>
      </c>
      <c r="N3342" s="29">
        <v>0</v>
      </c>
      <c r="O3342" s="29">
        <v>0</v>
      </c>
      <c r="P3342" s="29">
        <v>0</v>
      </c>
      <c r="Q3342" s="29">
        <v>0</v>
      </c>
      <c r="R3342" s="29">
        <v>0</v>
      </c>
      <c r="S3342" s="29">
        <v>0</v>
      </c>
      <c r="T3342" s="29">
        <v>0</v>
      </c>
      <c r="U3342" s="29">
        <v>0</v>
      </c>
    </row>
    <row r="3343" spans="1:21" x14ac:dyDescent="0.2">
      <c r="A3343" s="1">
        <v>703</v>
      </c>
      <c r="B3343" s="1">
        <v>17037570</v>
      </c>
      <c r="C3343" s="1">
        <v>52210</v>
      </c>
      <c r="D3343" s="1">
        <v>520</v>
      </c>
      <c r="F3343" s="1">
        <v>52210</v>
      </c>
      <c r="G3343" s="1" t="s">
        <v>114</v>
      </c>
      <c r="H3343" s="29">
        <v>0</v>
      </c>
      <c r="I3343" s="29">
        <v>0</v>
      </c>
      <c r="J3343" s="29">
        <v>0</v>
      </c>
      <c r="K3343" s="29">
        <v>0</v>
      </c>
      <c r="L3343" s="29">
        <v>0</v>
      </c>
      <c r="M3343" s="29">
        <v>0</v>
      </c>
      <c r="N3343" s="29">
        <v>0</v>
      </c>
      <c r="O3343" s="29">
        <v>0</v>
      </c>
      <c r="P3343" s="29">
        <v>0</v>
      </c>
      <c r="Q3343" s="29">
        <v>0</v>
      </c>
      <c r="R3343" s="29">
        <v>0</v>
      </c>
      <c r="S3343" s="29">
        <v>0</v>
      </c>
      <c r="T3343" s="29">
        <v>0</v>
      </c>
      <c r="U3343" s="29">
        <v>0</v>
      </c>
    </row>
    <row r="3344" spans="1:21" x14ac:dyDescent="0.2">
      <c r="A3344" s="1">
        <v>703</v>
      </c>
      <c r="B3344" s="1">
        <v>17037570</v>
      </c>
      <c r="C3344" s="1">
        <v>52220</v>
      </c>
      <c r="D3344" s="1">
        <v>520</v>
      </c>
      <c r="F3344" s="1">
        <v>52220</v>
      </c>
      <c r="G3344" s="1" t="s">
        <v>115</v>
      </c>
      <c r="H3344" s="29">
        <v>0</v>
      </c>
      <c r="I3344" s="29">
        <v>0</v>
      </c>
      <c r="J3344" s="29">
        <v>0</v>
      </c>
      <c r="K3344" s="29">
        <v>0</v>
      </c>
      <c r="L3344" s="29">
        <v>0</v>
      </c>
      <c r="M3344" s="29">
        <v>0</v>
      </c>
      <c r="N3344" s="29">
        <v>0</v>
      </c>
      <c r="O3344" s="29">
        <v>0</v>
      </c>
      <c r="P3344" s="29">
        <v>0</v>
      </c>
      <c r="Q3344" s="29">
        <v>0</v>
      </c>
      <c r="R3344" s="29">
        <v>0</v>
      </c>
      <c r="S3344" s="29">
        <v>0</v>
      </c>
      <c r="T3344" s="29">
        <v>0</v>
      </c>
      <c r="U3344" s="29">
        <v>0</v>
      </c>
    </row>
    <row r="3345" spans="1:21" x14ac:dyDescent="0.2">
      <c r="A3345" s="1">
        <v>703</v>
      </c>
      <c r="B3345" s="1">
        <v>17037570</v>
      </c>
      <c r="C3345" s="1">
        <v>52235</v>
      </c>
      <c r="D3345" s="1">
        <v>520</v>
      </c>
      <c r="F3345" s="1">
        <v>52235</v>
      </c>
      <c r="G3345" s="1" t="s">
        <v>230</v>
      </c>
      <c r="H3345" s="29">
        <v>0</v>
      </c>
      <c r="I3345" s="29">
        <v>0</v>
      </c>
      <c r="J3345" s="29">
        <v>0</v>
      </c>
      <c r="K3345" s="29">
        <v>0</v>
      </c>
      <c r="L3345" s="29">
        <v>0</v>
      </c>
      <c r="M3345" s="29">
        <v>0</v>
      </c>
      <c r="N3345" s="29">
        <v>0</v>
      </c>
      <c r="O3345" s="29">
        <v>0</v>
      </c>
      <c r="P3345" s="29">
        <v>0</v>
      </c>
      <c r="Q3345" s="29">
        <v>0</v>
      </c>
      <c r="R3345" s="29">
        <v>0</v>
      </c>
      <c r="S3345" s="29">
        <v>0</v>
      </c>
      <c r="T3345" s="29">
        <v>0</v>
      </c>
      <c r="U3345" s="29">
        <v>0</v>
      </c>
    </row>
    <row r="3346" spans="1:21" x14ac:dyDescent="0.2">
      <c r="A3346" s="1">
        <v>703</v>
      </c>
      <c r="B3346" s="1">
        <v>17037570</v>
      </c>
      <c r="C3346" s="1">
        <v>52250</v>
      </c>
      <c r="D3346" s="1">
        <v>520</v>
      </c>
      <c r="F3346" s="1">
        <v>52250</v>
      </c>
      <c r="G3346" s="1" t="s">
        <v>116</v>
      </c>
      <c r="H3346" s="29">
        <v>0</v>
      </c>
      <c r="I3346" s="29">
        <v>0</v>
      </c>
      <c r="J3346" s="29">
        <v>0</v>
      </c>
      <c r="K3346" s="29">
        <v>0</v>
      </c>
      <c r="L3346" s="29">
        <v>0</v>
      </c>
      <c r="M3346" s="29">
        <v>0</v>
      </c>
      <c r="N3346" s="29">
        <v>0</v>
      </c>
      <c r="O3346" s="29">
        <v>0</v>
      </c>
      <c r="P3346" s="29">
        <v>0</v>
      </c>
      <c r="Q3346" s="29">
        <v>0</v>
      </c>
      <c r="R3346" s="29">
        <v>0</v>
      </c>
      <c r="S3346" s="29">
        <v>0</v>
      </c>
      <c r="T3346" s="29">
        <v>0</v>
      </c>
      <c r="U3346" s="29">
        <v>0</v>
      </c>
    </row>
    <row r="3347" spans="1:21" x14ac:dyDescent="0.2">
      <c r="A3347" s="1">
        <v>703</v>
      </c>
      <c r="B3347" s="1">
        <v>17037570</v>
      </c>
      <c r="C3347" s="1">
        <v>52260</v>
      </c>
      <c r="D3347" s="1">
        <v>520</v>
      </c>
      <c r="F3347" s="1">
        <v>52260</v>
      </c>
      <c r="G3347" s="1" t="s">
        <v>87</v>
      </c>
      <c r="H3347" s="29">
        <v>0</v>
      </c>
      <c r="I3347" s="29">
        <v>0</v>
      </c>
      <c r="J3347" s="29">
        <v>0</v>
      </c>
      <c r="K3347" s="29">
        <v>0</v>
      </c>
      <c r="L3347" s="29">
        <v>0</v>
      </c>
      <c r="M3347" s="29">
        <v>0</v>
      </c>
      <c r="N3347" s="29">
        <v>0</v>
      </c>
      <c r="O3347" s="29">
        <v>0</v>
      </c>
      <c r="P3347" s="29">
        <v>0</v>
      </c>
      <c r="Q3347" s="29">
        <v>0</v>
      </c>
      <c r="R3347" s="29">
        <v>0</v>
      </c>
      <c r="S3347" s="29">
        <v>0</v>
      </c>
      <c r="T3347" s="29">
        <v>0</v>
      </c>
      <c r="U3347" s="29">
        <v>0</v>
      </c>
    </row>
    <row r="3348" spans="1:21" x14ac:dyDescent="0.2">
      <c r="A3348" s="1">
        <v>703</v>
      </c>
      <c r="B3348" s="1">
        <v>17037570</v>
      </c>
      <c r="C3348" s="1">
        <v>52290</v>
      </c>
      <c r="D3348" s="1">
        <v>520</v>
      </c>
      <c r="F3348" s="1">
        <v>52290</v>
      </c>
      <c r="G3348" s="1" t="s">
        <v>117</v>
      </c>
      <c r="H3348" s="29">
        <v>0</v>
      </c>
      <c r="I3348" s="29">
        <v>0</v>
      </c>
      <c r="J3348" s="29">
        <v>0</v>
      </c>
      <c r="K3348" s="29">
        <v>0</v>
      </c>
      <c r="L3348" s="29">
        <v>0</v>
      </c>
      <c r="M3348" s="29">
        <v>0</v>
      </c>
      <c r="N3348" s="29">
        <v>0</v>
      </c>
      <c r="O3348" s="29">
        <v>0</v>
      </c>
      <c r="P3348" s="29">
        <v>0</v>
      </c>
      <c r="Q3348" s="29">
        <v>0</v>
      </c>
      <c r="R3348" s="29">
        <v>0</v>
      </c>
      <c r="S3348" s="29">
        <v>0</v>
      </c>
      <c r="T3348" s="29">
        <v>0</v>
      </c>
      <c r="U3348" s="29">
        <v>0</v>
      </c>
    </row>
    <row r="3349" spans="1:21" x14ac:dyDescent="0.2">
      <c r="A3349" s="1">
        <v>703</v>
      </c>
      <c r="B3349" s="1">
        <v>17037570</v>
      </c>
      <c r="C3349" s="1">
        <v>53330</v>
      </c>
      <c r="D3349" s="1">
        <v>530</v>
      </c>
      <c r="F3349" s="1">
        <v>53330</v>
      </c>
      <c r="G3349" s="1" t="s">
        <v>33</v>
      </c>
      <c r="H3349" s="29">
        <v>0</v>
      </c>
      <c r="I3349" s="29">
        <v>0</v>
      </c>
      <c r="J3349" s="29">
        <v>0</v>
      </c>
      <c r="K3349" s="29">
        <v>0</v>
      </c>
      <c r="L3349" s="29">
        <v>0</v>
      </c>
      <c r="M3349" s="29">
        <v>0</v>
      </c>
      <c r="N3349" s="29">
        <v>0</v>
      </c>
      <c r="O3349" s="29">
        <v>0</v>
      </c>
      <c r="P3349" s="29">
        <v>0</v>
      </c>
      <c r="Q3349" s="29">
        <v>0</v>
      </c>
      <c r="R3349" s="29">
        <v>0</v>
      </c>
      <c r="S3349" s="29">
        <v>0</v>
      </c>
      <c r="T3349" s="29">
        <v>0</v>
      </c>
      <c r="U3349" s="29">
        <v>0</v>
      </c>
    </row>
    <row r="3350" spans="1:21" x14ac:dyDescent="0.2">
      <c r="A3350" s="1">
        <v>703</v>
      </c>
      <c r="B3350" s="1">
        <v>17037570</v>
      </c>
      <c r="C3350" s="1">
        <v>53350</v>
      </c>
      <c r="D3350" s="1">
        <v>530</v>
      </c>
      <c r="F3350" s="1">
        <v>53350</v>
      </c>
      <c r="G3350" s="1" t="s">
        <v>34</v>
      </c>
      <c r="H3350" s="29">
        <v>0</v>
      </c>
      <c r="I3350" s="29">
        <v>0</v>
      </c>
      <c r="J3350" s="29">
        <v>0</v>
      </c>
      <c r="K3350" s="29">
        <v>0</v>
      </c>
      <c r="L3350" s="29">
        <v>0</v>
      </c>
      <c r="M3350" s="29">
        <v>0</v>
      </c>
      <c r="N3350" s="29">
        <v>0</v>
      </c>
      <c r="O3350" s="29">
        <v>0</v>
      </c>
      <c r="P3350" s="29">
        <v>0</v>
      </c>
      <c r="Q3350" s="29">
        <v>0</v>
      </c>
      <c r="R3350" s="29">
        <v>0</v>
      </c>
      <c r="S3350" s="29">
        <v>0</v>
      </c>
      <c r="T3350" s="29">
        <v>0</v>
      </c>
      <c r="U3350" s="29">
        <v>0</v>
      </c>
    </row>
    <row r="3351" spans="1:21" x14ac:dyDescent="0.2">
      <c r="A3351" s="1">
        <v>703</v>
      </c>
      <c r="B3351" s="1">
        <v>17037570</v>
      </c>
      <c r="C3351" s="1">
        <v>54410</v>
      </c>
      <c r="D3351" s="1">
        <v>540</v>
      </c>
      <c r="F3351" s="1">
        <v>54410</v>
      </c>
      <c r="G3351" s="1" t="s">
        <v>35</v>
      </c>
      <c r="H3351" s="29">
        <v>0</v>
      </c>
      <c r="I3351" s="29">
        <v>0</v>
      </c>
      <c r="J3351" s="29">
        <v>0</v>
      </c>
      <c r="K3351" s="29">
        <v>0</v>
      </c>
      <c r="L3351" s="29">
        <v>0</v>
      </c>
      <c r="M3351" s="29">
        <v>0</v>
      </c>
      <c r="N3351" s="29">
        <v>0</v>
      </c>
      <c r="O3351" s="29">
        <v>0</v>
      </c>
      <c r="P3351" s="29">
        <v>0</v>
      </c>
      <c r="Q3351" s="29">
        <v>0</v>
      </c>
      <c r="R3351" s="29">
        <v>0</v>
      </c>
      <c r="S3351" s="29">
        <v>0</v>
      </c>
      <c r="T3351" s="29">
        <v>0</v>
      </c>
      <c r="U3351" s="29">
        <v>0</v>
      </c>
    </row>
    <row r="3352" spans="1:21" x14ac:dyDescent="0.2">
      <c r="A3352" s="1">
        <v>703</v>
      </c>
      <c r="B3352" s="1">
        <v>17037570</v>
      </c>
      <c r="C3352" s="1">
        <v>54482</v>
      </c>
      <c r="D3352" s="1">
        <v>540</v>
      </c>
      <c r="F3352" s="1">
        <v>54482</v>
      </c>
      <c r="G3352" s="1" t="s">
        <v>237</v>
      </c>
      <c r="H3352" s="29">
        <v>0</v>
      </c>
      <c r="I3352" s="29">
        <v>0</v>
      </c>
      <c r="J3352" s="29">
        <v>0</v>
      </c>
      <c r="K3352" s="29">
        <v>0</v>
      </c>
      <c r="L3352" s="29">
        <v>0</v>
      </c>
      <c r="M3352" s="29">
        <v>0</v>
      </c>
      <c r="N3352" s="29">
        <v>0</v>
      </c>
      <c r="O3352" s="29">
        <v>0</v>
      </c>
      <c r="P3352" s="29">
        <v>0</v>
      </c>
      <c r="Q3352" s="29">
        <v>0</v>
      </c>
      <c r="R3352" s="29">
        <v>0</v>
      </c>
      <c r="S3352" s="29">
        <v>0</v>
      </c>
      <c r="T3352" s="29">
        <v>0</v>
      </c>
      <c r="U3352" s="29">
        <v>0</v>
      </c>
    </row>
    <row r="3353" spans="1:21" x14ac:dyDescent="0.2">
      <c r="A3353" s="1">
        <v>703</v>
      </c>
      <c r="B3353" s="1">
        <v>17037570</v>
      </c>
      <c r="C3353" s="1">
        <v>55520</v>
      </c>
      <c r="D3353" s="1">
        <v>550</v>
      </c>
      <c r="F3353" s="1">
        <v>55520</v>
      </c>
      <c r="G3353" s="1" t="s">
        <v>36</v>
      </c>
      <c r="H3353" s="29">
        <v>0</v>
      </c>
      <c r="I3353" s="29">
        <v>0</v>
      </c>
      <c r="J3353" s="29">
        <v>0</v>
      </c>
      <c r="K3353" s="29">
        <v>0</v>
      </c>
      <c r="L3353" s="29">
        <v>0</v>
      </c>
      <c r="M3353" s="29">
        <v>0</v>
      </c>
      <c r="N3353" s="29">
        <v>0</v>
      </c>
      <c r="O3353" s="29">
        <v>0</v>
      </c>
      <c r="P3353" s="29">
        <v>0</v>
      </c>
      <c r="Q3353" s="29">
        <v>0</v>
      </c>
      <c r="R3353" s="29">
        <v>0</v>
      </c>
      <c r="S3353" s="29">
        <v>0</v>
      </c>
      <c r="T3353" s="29">
        <v>0</v>
      </c>
      <c r="U3353" s="29">
        <v>0</v>
      </c>
    </row>
    <row r="3354" spans="1:21" x14ac:dyDescent="0.2">
      <c r="A3354" s="1">
        <v>703</v>
      </c>
      <c r="B3354" s="1">
        <v>17037570</v>
      </c>
      <c r="C3354" s="1">
        <v>55530</v>
      </c>
      <c r="D3354" s="1">
        <v>550</v>
      </c>
      <c r="F3354" s="1">
        <v>55530</v>
      </c>
      <c r="G3354" s="1" t="s">
        <v>37</v>
      </c>
      <c r="H3354" s="29">
        <v>0</v>
      </c>
      <c r="I3354" s="29">
        <v>0</v>
      </c>
      <c r="J3354" s="29">
        <v>0</v>
      </c>
      <c r="K3354" s="29">
        <v>0</v>
      </c>
      <c r="L3354" s="29">
        <v>0</v>
      </c>
      <c r="M3354" s="29">
        <v>0</v>
      </c>
      <c r="N3354" s="29">
        <v>0</v>
      </c>
      <c r="O3354" s="29">
        <v>0</v>
      </c>
      <c r="P3354" s="29">
        <v>0</v>
      </c>
      <c r="Q3354" s="29">
        <v>0</v>
      </c>
      <c r="R3354" s="29">
        <v>0</v>
      </c>
      <c r="S3354" s="29">
        <v>0</v>
      </c>
      <c r="T3354" s="29">
        <v>0</v>
      </c>
      <c r="U3354" s="29">
        <v>0</v>
      </c>
    </row>
    <row r="3355" spans="1:21" x14ac:dyDescent="0.2">
      <c r="A3355" s="1">
        <v>703</v>
      </c>
      <c r="B3355" s="1">
        <v>17037570</v>
      </c>
      <c r="C3355" s="1">
        <v>55579</v>
      </c>
      <c r="D3355" s="1">
        <v>550</v>
      </c>
      <c r="F3355" s="1">
        <v>55579</v>
      </c>
      <c r="G3355" s="1" t="s">
        <v>84</v>
      </c>
      <c r="H3355" s="29">
        <v>0</v>
      </c>
      <c r="I3355" s="29">
        <v>0</v>
      </c>
      <c r="J3355" s="29">
        <v>0</v>
      </c>
      <c r="K3355" s="29">
        <v>0</v>
      </c>
      <c r="L3355" s="29">
        <v>0</v>
      </c>
      <c r="M3355" s="29">
        <v>0</v>
      </c>
      <c r="N3355" s="29">
        <v>0</v>
      </c>
      <c r="O3355" s="29">
        <v>0</v>
      </c>
      <c r="P3355" s="29">
        <v>0</v>
      </c>
      <c r="Q3355" s="29">
        <v>0</v>
      </c>
      <c r="R3355" s="29">
        <v>0</v>
      </c>
      <c r="S3355" s="29">
        <v>0</v>
      </c>
      <c r="T3355" s="29">
        <v>0</v>
      </c>
      <c r="U3355" s="29">
        <v>0</v>
      </c>
    </row>
    <row r="3356" spans="1:21" x14ac:dyDescent="0.2">
      <c r="A3356" s="1">
        <v>703</v>
      </c>
      <c r="B3356" s="1">
        <v>17037570</v>
      </c>
      <c r="C3356" s="1">
        <v>56610</v>
      </c>
      <c r="D3356" s="1">
        <v>560</v>
      </c>
      <c r="F3356" s="1">
        <v>56610</v>
      </c>
      <c r="G3356" s="1" t="s">
        <v>38</v>
      </c>
      <c r="H3356" s="29">
        <v>0</v>
      </c>
      <c r="I3356" s="29">
        <v>0</v>
      </c>
      <c r="J3356" s="29">
        <v>0</v>
      </c>
      <c r="K3356" s="29">
        <v>0</v>
      </c>
      <c r="L3356" s="29">
        <v>0</v>
      </c>
      <c r="M3356" s="29">
        <v>0</v>
      </c>
      <c r="N3356" s="29">
        <v>0</v>
      </c>
      <c r="O3356" s="29">
        <v>0</v>
      </c>
      <c r="P3356" s="29">
        <v>0</v>
      </c>
      <c r="Q3356" s="29">
        <v>0</v>
      </c>
      <c r="R3356" s="29">
        <v>0</v>
      </c>
      <c r="S3356" s="29">
        <v>0</v>
      </c>
      <c r="T3356" s="29">
        <v>0</v>
      </c>
      <c r="U3356" s="29">
        <v>0</v>
      </c>
    </row>
    <row r="3357" spans="1:21" x14ac:dyDescent="0.2">
      <c r="A3357" s="1">
        <v>703</v>
      </c>
      <c r="B3357" s="1">
        <v>17037570</v>
      </c>
      <c r="C3357" s="1">
        <v>56615</v>
      </c>
      <c r="D3357" s="1">
        <v>560</v>
      </c>
      <c r="F3357" s="1">
        <v>56615</v>
      </c>
      <c r="G3357" s="1" t="s">
        <v>39</v>
      </c>
      <c r="H3357" s="29">
        <v>0</v>
      </c>
      <c r="I3357" s="29">
        <v>0</v>
      </c>
      <c r="J3357" s="29">
        <v>0</v>
      </c>
      <c r="K3357" s="29">
        <v>0</v>
      </c>
      <c r="L3357" s="29">
        <v>0</v>
      </c>
      <c r="M3357" s="29">
        <v>0</v>
      </c>
      <c r="N3357" s="29">
        <v>0</v>
      </c>
      <c r="O3357" s="29">
        <v>0</v>
      </c>
      <c r="P3357" s="29">
        <v>0</v>
      </c>
      <c r="Q3357" s="29">
        <v>0</v>
      </c>
      <c r="R3357" s="29">
        <v>0</v>
      </c>
      <c r="S3357" s="29">
        <v>0</v>
      </c>
      <c r="T3357" s="29">
        <v>0</v>
      </c>
      <c r="U3357" s="29">
        <v>0</v>
      </c>
    </row>
    <row r="3358" spans="1:21" x14ac:dyDescent="0.2">
      <c r="A3358" s="1">
        <v>703</v>
      </c>
      <c r="B3358" s="1">
        <v>17037570</v>
      </c>
      <c r="C3358" s="1">
        <v>56638</v>
      </c>
      <c r="D3358" s="1">
        <v>560</v>
      </c>
      <c r="F3358" s="1">
        <v>56638</v>
      </c>
      <c r="G3358" s="1" t="s">
        <v>136</v>
      </c>
      <c r="H3358" s="29">
        <v>0</v>
      </c>
      <c r="I3358" s="29">
        <v>0</v>
      </c>
      <c r="J3358" s="29">
        <v>0</v>
      </c>
      <c r="K3358" s="29">
        <v>0</v>
      </c>
      <c r="L3358" s="29">
        <v>0</v>
      </c>
      <c r="M3358" s="29">
        <v>0</v>
      </c>
      <c r="N3358" s="29">
        <v>0</v>
      </c>
      <c r="O3358" s="29">
        <v>0</v>
      </c>
      <c r="P3358" s="29">
        <v>0</v>
      </c>
      <c r="Q3358" s="29">
        <v>0</v>
      </c>
      <c r="R3358" s="29">
        <v>0</v>
      </c>
      <c r="S3358" s="29">
        <v>0</v>
      </c>
      <c r="T3358" s="29">
        <v>0</v>
      </c>
      <c r="U3358" s="29">
        <v>0</v>
      </c>
    </row>
    <row r="3359" spans="1:21" x14ac:dyDescent="0.2">
      <c r="A3359" s="1">
        <v>703</v>
      </c>
      <c r="B3359" s="1">
        <v>17037570</v>
      </c>
      <c r="C3359" s="1">
        <v>56650</v>
      </c>
      <c r="D3359" s="1">
        <v>560</v>
      </c>
      <c r="F3359" s="1">
        <v>56650</v>
      </c>
      <c r="G3359" s="1" t="s">
        <v>73</v>
      </c>
      <c r="H3359" s="29">
        <v>0</v>
      </c>
      <c r="I3359" s="29">
        <v>0</v>
      </c>
      <c r="J3359" s="29">
        <v>0</v>
      </c>
      <c r="K3359" s="29">
        <v>0</v>
      </c>
      <c r="L3359" s="29">
        <v>0</v>
      </c>
      <c r="M3359" s="29">
        <v>0</v>
      </c>
      <c r="N3359" s="29">
        <v>0</v>
      </c>
      <c r="O3359" s="29">
        <v>0</v>
      </c>
      <c r="P3359" s="29">
        <v>0</v>
      </c>
      <c r="Q3359" s="29">
        <v>0</v>
      </c>
      <c r="R3359" s="29">
        <v>0</v>
      </c>
      <c r="S3359" s="29">
        <v>0</v>
      </c>
      <c r="T3359" s="29">
        <v>0</v>
      </c>
      <c r="U3359" s="29">
        <v>0</v>
      </c>
    </row>
    <row r="3360" spans="1:21" x14ac:dyDescent="0.2">
      <c r="A3360" s="1">
        <v>703</v>
      </c>
      <c r="B3360" s="1">
        <v>17037570</v>
      </c>
      <c r="C3360" s="1">
        <v>56655</v>
      </c>
      <c r="D3360" s="1">
        <v>560</v>
      </c>
      <c r="F3360" s="1">
        <v>56655</v>
      </c>
      <c r="G3360" s="1" t="s">
        <v>40</v>
      </c>
      <c r="H3360" s="29">
        <v>0</v>
      </c>
      <c r="I3360" s="29">
        <v>0</v>
      </c>
      <c r="J3360" s="29">
        <v>0</v>
      </c>
      <c r="K3360" s="29">
        <v>0</v>
      </c>
      <c r="L3360" s="29">
        <v>0</v>
      </c>
      <c r="M3360" s="29">
        <v>0</v>
      </c>
      <c r="N3360" s="29">
        <v>0</v>
      </c>
      <c r="O3360" s="29">
        <v>0</v>
      </c>
      <c r="P3360" s="29">
        <v>0</v>
      </c>
      <c r="Q3360" s="29">
        <v>0</v>
      </c>
      <c r="R3360" s="29">
        <v>0</v>
      </c>
      <c r="S3360" s="29">
        <v>0</v>
      </c>
      <c r="T3360" s="29">
        <v>0</v>
      </c>
      <c r="U3360" s="29">
        <v>0</v>
      </c>
    </row>
    <row r="3361" spans="1:21" x14ac:dyDescent="0.2">
      <c r="A3361" s="1">
        <v>703</v>
      </c>
      <c r="B3361" s="1">
        <v>17037570</v>
      </c>
      <c r="C3361" s="1">
        <v>56662</v>
      </c>
      <c r="D3361" s="1">
        <v>560</v>
      </c>
      <c r="F3361" s="1">
        <v>56662</v>
      </c>
      <c r="G3361" s="1" t="s">
        <v>42</v>
      </c>
      <c r="H3361" s="29">
        <v>0</v>
      </c>
      <c r="I3361" s="29">
        <v>0</v>
      </c>
      <c r="J3361" s="29">
        <v>0</v>
      </c>
      <c r="K3361" s="29">
        <v>0</v>
      </c>
      <c r="L3361" s="29">
        <v>0</v>
      </c>
      <c r="M3361" s="29">
        <v>0</v>
      </c>
      <c r="N3361" s="29">
        <v>0</v>
      </c>
      <c r="O3361" s="29">
        <v>0</v>
      </c>
      <c r="P3361" s="29">
        <v>0</v>
      </c>
      <c r="Q3361" s="29">
        <v>0</v>
      </c>
      <c r="R3361" s="29">
        <v>0</v>
      </c>
      <c r="S3361" s="29">
        <v>0</v>
      </c>
      <c r="T3361" s="29">
        <v>0</v>
      </c>
      <c r="U3361" s="29">
        <v>0</v>
      </c>
    </row>
    <row r="3362" spans="1:21" x14ac:dyDescent="0.2">
      <c r="A3362" s="1">
        <v>703</v>
      </c>
      <c r="B3362" s="1">
        <v>17037570</v>
      </c>
      <c r="C3362" s="1">
        <v>56694</v>
      </c>
      <c r="D3362" s="1">
        <v>560</v>
      </c>
      <c r="F3362" s="1">
        <v>56694</v>
      </c>
      <c r="G3362" s="1" t="s">
        <v>45</v>
      </c>
      <c r="H3362" s="29">
        <v>0</v>
      </c>
      <c r="I3362" s="29">
        <v>0</v>
      </c>
      <c r="J3362" s="29">
        <v>0</v>
      </c>
      <c r="K3362" s="29">
        <v>0</v>
      </c>
      <c r="L3362" s="29">
        <v>0</v>
      </c>
      <c r="M3362" s="29">
        <v>0</v>
      </c>
      <c r="N3362" s="29">
        <v>0</v>
      </c>
      <c r="O3362" s="29">
        <v>0</v>
      </c>
      <c r="P3362" s="29">
        <v>0</v>
      </c>
      <c r="Q3362" s="29">
        <v>0</v>
      </c>
      <c r="R3362" s="29">
        <v>0</v>
      </c>
      <c r="S3362" s="29">
        <v>0</v>
      </c>
      <c r="T3362" s="29">
        <v>0</v>
      </c>
      <c r="U3362" s="29">
        <v>0</v>
      </c>
    </row>
    <row r="3363" spans="1:21" ht="15" thickBot="1" x14ac:dyDescent="0.25">
      <c r="A3363" s="1" t="s">
        <v>47</v>
      </c>
      <c r="F3363" s="1"/>
      <c r="G3363" s="1"/>
    </row>
    <row r="3364" spans="1:21" ht="15" thickTop="1" x14ac:dyDescent="0.2">
      <c r="A3364" s="1" t="s">
        <v>47</v>
      </c>
      <c r="B3364" s="1">
        <v>17037570</v>
      </c>
      <c r="C3364" s="31"/>
      <c r="D3364" s="31"/>
      <c r="E3364" s="31" t="s">
        <v>702</v>
      </c>
      <c r="F3364" s="31" t="s">
        <v>703</v>
      </c>
      <c r="G3364" s="31"/>
      <c r="H3364" s="33">
        <f>SUM(H3339:H3363)</f>
        <v>0</v>
      </c>
      <c r="I3364" s="33">
        <f t="shared" ref="I3364:S3364" si="839">SUM(I3339:I3363)</f>
        <v>0</v>
      </c>
      <c r="J3364" s="33">
        <f t="shared" si="839"/>
        <v>0</v>
      </c>
      <c r="K3364" s="33">
        <f t="shared" si="839"/>
        <v>0</v>
      </c>
      <c r="L3364" s="33">
        <f t="shared" si="839"/>
        <v>0</v>
      </c>
      <c r="M3364" s="33">
        <f t="shared" si="839"/>
        <v>0</v>
      </c>
      <c r="N3364" s="33">
        <f t="shared" si="839"/>
        <v>0</v>
      </c>
      <c r="O3364" s="33">
        <f t="shared" si="839"/>
        <v>0</v>
      </c>
      <c r="P3364" s="33">
        <f t="shared" si="839"/>
        <v>0</v>
      </c>
      <c r="Q3364" s="33">
        <f t="shared" si="839"/>
        <v>0</v>
      </c>
      <c r="R3364" s="33">
        <f t="shared" si="839"/>
        <v>0</v>
      </c>
      <c r="S3364" s="33">
        <f t="shared" si="839"/>
        <v>0</v>
      </c>
      <c r="T3364" s="33">
        <f t="shared" ref="T3364" si="840">SUM(T3339:T3363)</f>
        <v>0</v>
      </c>
      <c r="U3364" s="33">
        <f t="shared" ref="U3364" si="841">SUM(U3339:U3363)</f>
        <v>0</v>
      </c>
    </row>
    <row r="3365" spans="1:21" x14ac:dyDescent="0.2">
      <c r="F3365" s="1"/>
      <c r="G3365" s="1"/>
    </row>
    <row r="3366" spans="1:21" x14ac:dyDescent="0.2">
      <c r="A3366" s="1" t="s">
        <v>47</v>
      </c>
      <c r="F3366" s="27" t="s">
        <v>704</v>
      </c>
      <c r="G3366" s="1"/>
    </row>
    <row r="3367" spans="1:21" x14ac:dyDescent="0.2">
      <c r="A3367" s="1">
        <v>703</v>
      </c>
      <c r="B3367" s="1">
        <v>17037580</v>
      </c>
      <c r="C3367" s="1">
        <v>50110</v>
      </c>
      <c r="D3367" s="1">
        <v>500</v>
      </c>
      <c r="E3367" s="1" t="s">
        <v>705</v>
      </c>
      <c r="F3367" s="1">
        <v>50110</v>
      </c>
      <c r="G3367" s="1" t="s">
        <v>28</v>
      </c>
      <c r="H3367" s="29">
        <v>0</v>
      </c>
      <c r="I3367" s="29">
        <v>0</v>
      </c>
      <c r="J3367" s="29">
        <v>0</v>
      </c>
      <c r="K3367" s="29">
        <v>0</v>
      </c>
      <c r="L3367" s="29">
        <v>0</v>
      </c>
      <c r="M3367" s="29">
        <v>0</v>
      </c>
      <c r="N3367" s="29">
        <v>0</v>
      </c>
      <c r="O3367" s="29">
        <v>0</v>
      </c>
      <c r="P3367" s="29">
        <v>0</v>
      </c>
      <c r="Q3367" s="29">
        <v>0</v>
      </c>
      <c r="R3367" s="29">
        <v>0</v>
      </c>
      <c r="S3367" s="29">
        <v>0</v>
      </c>
      <c r="T3367" s="29">
        <v>0</v>
      </c>
      <c r="U3367" s="29">
        <v>0</v>
      </c>
    </row>
    <row r="3368" spans="1:21" x14ac:dyDescent="0.2">
      <c r="A3368" s="1">
        <v>703</v>
      </c>
      <c r="B3368" s="1">
        <v>17037580</v>
      </c>
      <c r="C3368" s="1">
        <v>50130</v>
      </c>
      <c r="D3368" s="1">
        <v>501</v>
      </c>
      <c r="F3368" s="1">
        <v>50130</v>
      </c>
      <c r="G3368" s="1" t="s">
        <v>30</v>
      </c>
      <c r="H3368" s="29">
        <v>0</v>
      </c>
      <c r="I3368" s="29">
        <v>0</v>
      </c>
      <c r="J3368" s="29">
        <v>0</v>
      </c>
      <c r="K3368" s="29">
        <v>0</v>
      </c>
      <c r="L3368" s="29">
        <v>0</v>
      </c>
      <c r="M3368" s="29">
        <v>0</v>
      </c>
      <c r="N3368" s="29">
        <v>0</v>
      </c>
      <c r="O3368" s="29">
        <v>0</v>
      </c>
      <c r="P3368" s="29">
        <v>0</v>
      </c>
      <c r="Q3368" s="29">
        <v>0</v>
      </c>
      <c r="R3368" s="29">
        <v>0</v>
      </c>
      <c r="S3368" s="29">
        <v>0</v>
      </c>
      <c r="T3368" s="29">
        <v>0</v>
      </c>
      <c r="U3368" s="29">
        <v>0</v>
      </c>
    </row>
    <row r="3369" spans="1:21" x14ac:dyDescent="0.2">
      <c r="A3369" s="1">
        <v>703</v>
      </c>
      <c r="B3369" s="1">
        <v>17037580</v>
      </c>
      <c r="C3369" s="1">
        <v>50132</v>
      </c>
      <c r="D3369" s="1">
        <v>502</v>
      </c>
      <c r="F3369" s="1">
        <v>50132</v>
      </c>
      <c r="G3369" s="1" t="s">
        <v>31</v>
      </c>
      <c r="H3369" s="29">
        <v>0</v>
      </c>
      <c r="I3369" s="29">
        <v>0</v>
      </c>
      <c r="J3369" s="29">
        <v>0</v>
      </c>
      <c r="K3369" s="29">
        <v>0</v>
      </c>
      <c r="L3369" s="29">
        <v>0</v>
      </c>
      <c r="M3369" s="29">
        <v>0</v>
      </c>
      <c r="N3369" s="29">
        <v>0</v>
      </c>
      <c r="O3369" s="29">
        <v>0</v>
      </c>
      <c r="P3369" s="29">
        <v>0</v>
      </c>
      <c r="Q3369" s="29">
        <v>0</v>
      </c>
      <c r="R3369" s="29">
        <v>0</v>
      </c>
      <c r="S3369" s="29">
        <v>0</v>
      </c>
      <c r="T3369" s="29">
        <v>0</v>
      </c>
      <c r="U3369" s="29">
        <v>0</v>
      </c>
    </row>
    <row r="3370" spans="1:21" x14ac:dyDescent="0.2">
      <c r="A3370" s="1">
        <v>703</v>
      </c>
      <c r="B3370" s="1">
        <v>17037580</v>
      </c>
      <c r="C3370" s="1">
        <v>50170</v>
      </c>
      <c r="D3370" s="1">
        <v>502</v>
      </c>
      <c r="F3370" s="1">
        <v>50170</v>
      </c>
      <c r="G3370" s="1" t="s">
        <v>148</v>
      </c>
      <c r="H3370" s="29">
        <v>0</v>
      </c>
      <c r="I3370" s="29">
        <v>0</v>
      </c>
      <c r="J3370" s="29">
        <v>0</v>
      </c>
      <c r="K3370" s="29">
        <v>0</v>
      </c>
      <c r="L3370" s="29">
        <v>0</v>
      </c>
      <c r="M3370" s="29">
        <v>0</v>
      </c>
      <c r="N3370" s="29">
        <v>0</v>
      </c>
      <c r="O3370" s="29">
        <v>0</v>
      </c>
      <c r="P3370" s="29">
        <v>0</v>
      </c>
      <c r="Q3370" s="29">
        <v>0</v>
      </c>
      <c r="R3370" s="29">
        <v>0</v>
      </c>
      <c r="S3370" s="29">
        <v>0</v>
      </c>
      <c r="T3370" s="29">
        <v>0</v>
      </c>
      <c r="U3370" s="29">
        <v>0</v>
      </c>
    </row>
    <row r="3371" spans="1:21" x14ac:dyDescent="0.2">
      <c r="A3371" s="1">
        <v>703</v>
      </c>
      <c r="B3371" s="1">
        <v>17037580</v>
      </c>
      <c r="C3371" s="1">
        <v>54430</v>
      </c>
      <c r="D3371" s="1">
        <v>540</v>
      </c>
      <c r="F3371" s="1">
        <v>54430</v>
      </c>
      <c r="G3371" s="1" t="s">
        <v>248</v>
      </c>
      <c r="H3371" s="29">
        <v>0</v>
      </c>
      <c r="I3371" s="29">
        <v>0</v>
      </c>
      <c r="J3371" s="29">
        <v>0</v>
      </c>
      <c r="K3371" s="29">
        <v>0</v>
      </c>
      <c r="L3371" s="29">
        <v>0</v>
      </c>
      <c r="M3371" s="29">
        <v>0</v>
      </c>
      <c r="N3371" s="29">
        <v>0</v>
      </c>
      <c r="O3371" s="29">
        <v>0</v>
      </c>
      <c r="P3371" s="29">
        <v>0</v>
      </c>
      <c r="Q3371" s="29">
        <v>0</v>
      </c>
      <c r="R3371" s="29">
        <v>0</v>
      </c>
      <c r="S3371" s="29">
        <v>0</v>
      </c>
      <c r="T3371" s="29">
        <v>0</v>
      </c>
      <c r="U3371" s="29">
        <v>0</v>
      </c>
    </row>
    <row r="3372" spans="1:21" x14ac:dyDescent="0.2">
      <c r="A3372" s="1">
        <v>703</v>
      </c>
      <c r="B3372" s="1">
        <v>17037580</v>
      </c>
      <c r="C3372" s="1">
        <v>55538</v>
      </c>
      <c r="D3372" s="1">
        <v>550</v>
      </c>
      <c r="F3372" s="1">
        <v>55538</v>
      </c>
      <c r="G3372" s="1" t="s">
        <v>231</v>
      </c>
      <c r="H3372" s="29">
        <v>0</v>
      </c>
      <c r="I3372" s="29">
        <v>0</v>
      </c>
      <c r="J3372" s="29">
        <v>0</v>
      </c>
      <c r="K3372" s="29">
        <v>0</v>
      </c>
      <c r="L3372" s="29">
        <v>0</v>
      </c>
      <c r="M3372" s="29">
        <v>0</v>
      </c>
      <c r="N3372" s="29">
        <v>0</v>
      </c>
      <c r="O3372" s="29">
        <v>0</v>
      </c>
      <c r="P3372" s="29">
        <v>0</v>
      </c>
      <c r="Q3372" s="29">
        <v>0</v>
      </c>
      <c r="R3372" s="29">
        <v>0</v>
      </c>
      <c r="S3372" s="29">
        <v>0</v>
      </c>
      <c r="T3372" s="29">
        <v>0</v>
      </c>
      <c r="U3372" s="29">
        <v>0</v>
      </c>
    </row>
    <row r="3373" spans="1:21" x14ac:dyDescent="0.2">
      <c r="A3373" s="1">
        <v>703</v>
      </c>
      <c r="B3373" s="1">
        <v>17037580</v>
      </c>
      <c r="C3373" s="1">
        <v>55560</v>
      </c>
      <c r="D3373" s="1">
        <v>550</v>
      </c>
      <c r="F3373" s="1">
        <v>55560</v>
      </c>
      <c r="G3373" s="1" t="s">
        <v>90</v>
      </c>
      <c r="H3373" s="29">
        <v>0</v>
      </c>
      <c r="I3373" s="29">
        <v>0</v>
      </c>
      <c r="J3373" s="29">
        <v>0</v>
      </c>
      <c r="K3373" s="29">
        <v>0</v>
      </c>
      <c r="L3373" s="29">
        <v>0</v>
      </c>
      <c r="M3373" s="29">
        <v>0</v>
      </c>
      <c r="N3373" s="29">
        <v>0</v>
      </c>
      <c r="O3373" s="29">
        <v>0</v>
      </c>
      <c r="P3373" s="29">
        <v>0</v>
      </c>
      <c r="Q3373" s="29">
        <v>0</v>
      </c>
      <c r="R3373" s="29">
        <v>0</v>
      </c>
      <c r="S3373" s="29">
        <v>0</v>
      </c>
      <c r="T3373" s="29">
        <v>0</v>
      </c>
      <c r="U3373" s="29">
        <v>0</v>
      </c>
    </row>
    <row r="3374" spans="1:21" x14ac:dyDescent="0.2">
      <c r="A3374" s="1">
        <v>703</v>
      </c>
      <c r="B3374" s="1">
        <v>17037580</v>
      </c>
      <c r="C3374" s="1">
        <v>55570</v>
      </c>
      <c r="D3374" s="1">
        <v>550</v>
      </c>
      <c r="F3374" s="1">
        <v>55570</v>
      </c>
      <c r="G3374" s="1" t="s">
        <v>232</v>
      </c>
      <c r="H3374" s="29">
        <v>0</v>
      </c>
      <c r="I3374" s="29">
        <v>0</v>
      </c>
      <c r="J3374" s="29">
        <v>0</v>
      </c>
      <c r="K3374" s="29">
        <v>0</v>
      </c>
      <c r="L3374" s="29">
        <v>0</v>
      </c>
      <c r="M3374" s="29">
        <v>0</v>
      </c>
      <c r="N3374" s="29">
        <v>0</v>
      </c>
      <c r="O3374" s="29">
        <v>0</v>
      </c>
      <c r="P3374" s="29">
        <v>0</v>
      </c>
      <c r="Q3374" s="29">
        <v>0</v>
      </c>
      <c r="R3374" s="29">
        <v>0</v>
      </c>
      <c r="S3374" s="29">
        <v>0</v>
      </c>
      <c r="T3374" s="29">
        <v>0</v>
      </c>
      <c r="U3374" s="29">
        <v>0</v>
      </c>
    </row>
    <row r="3375" spans="1:21" x14ac:dyDescent="0.2">
      <c r="A3375" s="1">
        <v>703</v>
      </c>
      <c r="B3375" s="1">
        <v>17037580</v>
      </c>
      <c r="C3375" s="1">
        <v>55574</v>
      </c>
      <c r="D3375" s="1">
        <v>550</v>
      </c>
      <c r="F3375" s="1">
        <v>55574</v>
      </c>
      <c r="G3375" s="1" t="s">
        <v>71</v>
      </c>
      <c r="H3375" s="29">
        <v>0</v>
      </c>
      <c r="I3375" s="29">
        <v>0</v>
      </c>
      <c r="J3375" s="29">
        <v>0</v>
      </c>
      <c r="K3375" s="29">
        <v>0</v>
      </c>
      <c r="L3375" s="29">
        <v>0</v>
      </c>
      <c r="M3375" s="29">
        <v>0</v>
      </c>
      <c r="N3375" s="29">
        <v>0</v>
      </c>
      <c r="O3375" s="29">
        <v>0</v>
      </c>
      <c r="P3375" s="29">
        <v>0</v>
      </c>
      <c r="Q3375" s="29">
        <v>0</v>
      </c>
      <c r="R3375" s="29">
        <v>0</v>
      </c>
      <c r="S3375" s="29">
        <v>0</v>
      </c>
      <c r="T3375" s="29">
        <v>0</v>
      </c>
      <c r="U3375" s="29">
        <v>0</v>
      </c>
    </row>
    <row r="3376" spans="1:21" x14ac:dyDescent="0.2">
      <c r="A3376" s="1">
        <v>703</v>
      </c>
      <c r="B3376" s="1">
        <v>17037580</v>
      </c>
      <c r="C3376" s="1">
        <v>55586</v>
      </c>
      <c r="D3376" s="1">
        <v>550</v>
      </c>
      <c r="F3376" s="1">
        <v>55586</v>
      </c>
      <c r="G3376" s="1" t="s">
        <v>243</v>
      </c>
      <c r="H3376" s="29">
        <v>0</v>
      </c>
      <c r="I3376" s="29">
        <v>0</v>
      </c>
      <c r="J3376" s="29">
        <v>0</v>
      </c>
      <c r="K3376" s="29">
        <v>0</v>
      </c>
      <c r="L3376" s="29">
        <v>0</v>
      </c>
      <c r="M3376" s="29">
        <v>0</v>
      </c>
      <c r="N3376" s="29">
        <v>0</v>
      </c>
      <c r="O3376" s="29">
        <v>0</v>
      </c>
      <c r="P3376" s="29">
        <v>0</v>
      </c>
      <c r="Q3376" s="29">
        <v>0</v>
      </c>
      <c r="R3376" s="29">
        <v>0</v>
      </c>
      <c r="S3376" s="29">
        <v>0</v>
      </c>
      <c r="T3376" s="29">
        <v>0</v>
      </c>
      <c r="U3376" s="29">
        <v>0</v>
      </c>
    </row>
    <row r="3377" spans="1:21" x14ac:dyDescent="0.2">
      <c r="A3377" s="1">
        <v>703</v>
      </c>
      <c r="B3377" s="1">
        <v>17037580</v>
      </c>
      <c r="C3377" s="1">
        <v>55594</v>
      </c>
      <c r="D3377" s="1">
        <v>550</v>
      </c>
      <c r="F3377" s="1">
        <v>55594</v>
      </c>
      <c r="G3377" s="1" t="s">
        <v>104</v>
      </c>
      <c r="H3377" s="29">
        <v>0</v>
      </c>
      <c r="I3377" s="29">
        <v>0</v>
      </c>
      <c r="J3377" s="29">
        <v>0</v>
      </c>
      <c r="K3377" s="29">
        <v>0</v>
      </c>
      <c r="L3377" s="29">
        <v>0</v>
      </c>
      <c r="M3377" s="29">
        <v>0</v>
      </c>
      <c r="N3377" s="29">
        <v>0</v>
      </c>
      <c r="O3377" s="29">
        <v>0</v>
      </c>
      <c r="P3377" s="29">
        <v>0</v>
      </c>
      <c r="Q3377" s="29">
        <v>0</v>
      </c>
      <c r="R3377" s="29">
        <v>0</v>
      </c>
      <c r="S3377" s="29">
        <v>0</v>
      </c>
      <c r="T3377" s="29">
        <v>0</v>
      </c>
      <c r="U3377" s="29">
        <v>0</v>
      </c>
    </row>
    <row r="3378" spans="1:21" x14ac:dyDescent="0.2">
      <c r="A3378" s="1">
        <v>703</v>
      </c>
      <c r="B3378" s="1">
        <v>17037580</v>
      </c>
      <c r="C3378" s="1">
        <v>56623</v>
      </c>
      <c r="D3378" s="1">
        <v>560</v>
      </c>
      <c r="F3378" s="1">
        <v>56623</v>
      </c>
      <c r="G3378" s="1" t="s">
        <v>96</v>
      </c>
      <c r="H3378" s="29">
        <v>0</v>
      </c>
      <c r="I3378" s="29">
        <v>0</v>
      </c>
      <c r="J3378" s="29">
        <v>0</v>
      </c>
      <c r="K3378" s="29">
        <v>0</v>
      </c>
      <c r="L3378" s="29">
        <v>0</v>
      </c>
      <c r="M3378" s="29">
        <v>0</v>
      </c>
      <c r="N3378" s="29">
        <v>0</v>
      </c>
      <c r="O3378" s="29">
        <v>0</v>
      </c>
      <c r="P3378" s="29">
        <v>0</v>
      </c>
      <c r="Q3378" s="29">
        <v>0</v>
      </c>
      <c r="R3378" s="29">
        <v>0</v>
      </c>
      <c r="S3378" s="29">
        <v>0</v>
      </c>
      <c r="T3378" s="29">
        <v>0</v>
      </c>
      <c r="U3378" s="29">
        <v>0</v>
      </c>
    </row>
    <row r="3379" spans="1:21" x14ac:dyDescent="0.2">
      <c r="A3379" s="1">
        <v>703</v>
      </c>
      <c r="B3379" s="1">
        <v>17037580</v>
      </c>
      <c r="C3379" s="1">
        <v>56656</v>
      </c>
      <c r="D3379" s="1">
        <v>560</v>
      </c>
      <c r="F3379" s="1">
        <v>56656</v>
      </c>
      <c r="G3379" s="1" t="s">
        <v>41</v>
      </c>
      <c r="H3379" s="29">
        <v>0</v>
      </c>
      <c r="I3379" s="29">
        <v>0</v>
      </c>
      <c r="J3379" s="29">
        <v>0</v>
      </c>
      <c r="K3379" s="29">
        <v>0</v>
      </c>
      <c r="L3379" s="29">
        <v>0</v>
      </c>
      <c r="M3379" s="29">
        <v>0</v>
      </c>
      <c r="N3379" s="29">
        <v>0</v>
      </c>
      <c r="O3379" s="29">
        <v>0</v>
      </c>
      <c r="P3379" s="29">
        <v>0</v>
      </c>
      <c r="Q3379" s="29">
        <v>0</v>
      </c>
      <c r="R3379" s="29">
        <v>0</v>
      </c>
      <c r="S3379" s="29">
        <v>0</v>
      </c>
      <c r="T3379" s="29">
        <v>0</v>
      </c>
      <c r="U3379" s="29">
        <v>0</v>
      </c>
    </row>
    <row r="3380" spans="1:21" x14ac:dyDescent="0.2">
      <c r="A3380" s="1">
        <v>703</v>
      </c>
      <c r="B3380" s="1">
        <v>17037580</v>
      </c>
      <c r="C3380" s="1">
        <v>56662</v>
      </c>
      <c r="D3380" s="1">
        <v>560</v>
      </c>
      <c r="F3380" s="1">
        <v>56662</v>
      </c>
      <c r="G3380" s="1" t="s">
        <v>42</v>
      </c>
      <c r="H3380" s="29">
        <v>0</v>
      </c>
      <c r="I3380" s="29">
        <v>0</v>
      </c>
      <c r="J3380" s="29">
        <v>0</v>
      </c>
      <c r="K3380" s="29">
        <v>0</v>
      </c>
      <c r="L3380" s="29">
        <v>0</v>
      </c>
      <c r="M3380" s="29">
        <v>0</v>
      </c>
      <c r="N3380" s="29">
        <v>0</v>
      </c>
      <c r="O3380" s="29">
        <v>0</v>
      </c>
      <c r="P3380" s="29">
        <v>0</v>
      </c>
      <c r="Q3380" s="29">
        <v>0</v>
      </c>
      <c r="R3380" s="29">
        <v>0</v>
      </c>
      <c r="S3380" s="29">
        <v>0</v>
      </c>
      <c r="T3380" s="29">
        <v>0</v>
      </c>
      <c r="U3380" s="29">
        <v>0</v>
      </c>
    </row>
    <row r="3381" spans="1:21" ht="15" thickBot="1" x14ac:dyDescent="0.25">
      <c r="A3381" s="1" t="s">
        <v>47</v>
      </c>
      <c r="F3381" s="1"/>
      <c r="G3381" s="1"/>
    </row>
    <row r="3382" spans="1:21" ht="15" thickTop="1" x14ac:dyDescent="0.2">
      <c r="A3382" s="1" t="s">
        <v>47</v>
      </c>
      <c r="B3382" s="1">
        <v>17037580</v>
      </c>
      <c r="C3382" s="31"/>
      <c r="D3382" s="31"/>
      <c r="E3382" s="31" t="s">
        <v>706</v>
      </c>
      <c r="F3382" s="31" t="s">
        <v>707</v>
      </c>
      <c r="G3382" s="31"/>
      <c r="H3382" s="33">
        <f>SUM(H3367:H3381)</f>
        <v>0</v>
      </c>
      <c r="I3382" s="33">
        <f t="shared" ref="I3382:T3382" si="842">SUM(I3367:I3381)</f>
        <v>0</v>
      </c>
      <c r="J3382" s="33">
        <f t="shared" si="842"/>
        <v>0</v>
      </c>
      <c r="K3382" s="33">
        <f t="shared" si="842"/>
        <v>0</v>
      </c>
      <c r="L3382" s="33">
        <f t="shared" si="842"/>
        <v>0</v>
      </c>
      <c r="M3382" s="33">
        <f t="shared" si="842"/>
        <v>0</v>
      </c>
      <c r="N3382" s="33">
        <f t="shared" si="842"/>
        <v>0</v>
      </c>
      <c r="O3382" s="33">
        <f t="shared" si="842"/>
        <v>0</v>
      </c>
      <c r="P3382" s="33">
        <f t="shared" si="842"/>
        <v>0</v>
      </c>
      <c r="Q3382" s="33">
        <f t="shared" si="842"/>
        <v>0</v>
      </c>
      <c r="R3382" s="33">
        <f t="shared" si="842"/>
        <v>0</v>
      </c>
      <c r="S3382" s="33">
        <f t="shared" si="842"/>
        <v>0</v>
      </c>
      <c r="T3382" s="33">
        <f t="shared" si="842"/>
        <v>0</v>
      </c>
      <c r="U3382" s="33">
        <f t="shared" ref="U3382" si="843">SUM(U3367:U3381)</f>
        <v>0</v>
      </c>
    </row>
    <row r="3383" spans="1:21" x14ac:dyDescent="0.2">
      <c r="A3383" s="1" t="s">
        <v>47</v>
      </c>
      <c r="F3383" s="1"/>
      <c r="G3383" s="1"/>
    </row>
    <row r="3384" spans="1:21" x14ac:dyDescent="0.2">
      <c r="A3384" s="1" t="s">
        <v>708</v>
      </c>
      <c r="F3384" s="1"/>
      <c r="G3384" s="1"/>
    </row>
    <row r="3385" spans="1:21" x14ac:dyDescent="0.2">
      <c r="E3385" s="27"/>
      <c r="F3385" s="27" t="s">
        <v>51</v>
      </c>
      <c r="G3385" s="1"/>
    </row>
    <row r="3386" spans="1:21" x14ac:dyDescent="0.2">
      <c r="A3386" s="1" t="s">
        <v>47</v>
      </c>
      <c r="F3386" s="1">
        <v>500</v>
      </c>
      <c r="G3386" s="1" t="s">
        <v>53</v>
      </c>
      <c r="H3386" s="29">
        <f t="shared" ref="H3386:U3395" si="844">SUMIF($D$3339:$D$3382,$F3386,H$3339:H$3382)</f>
        <v>0</v>
      </c>
      <c r="I3386" s="29">
        <f t="shared" si="844"/>
        <v>0</v>
      </c>
      <c r="J3386" s="29">
        <f t="shared" si="844"/>
        <v>0</v>
      </c>
      <c r="K3386" s="29">
        <f t="shared" si="844"/>
        <v>0</v>
      </c>
      <c r="L3386" s="29">
        <f t="shared" si="844"/>
        <v>0</v>
      </c>
      <c r="M3386" s="29">
        <f t="shared" si="844"/>
        <v>0</v>
      </c>
      <c r="N3386" s="29">
        <f t="shared" si="844"/>
        <v>0</v>
      </c>
      <c r="O3386" s="29">
        <f t="shared" si="844"/>
        <v>0</v>
      </c>
      <c r="P3386" s="29">
        <f t="shared" si="844"/>
        <v>0</v>
      </c>
      <c r="Q3386" s="29">
        <f t="shared" si="844"/>
        <v>0</v>
      </c>
      <c r="R3386" s="29">
        <f t="shared" si="844"/>
        <v>0</v>
      </c>
      <c r="S3386" s="29">
        <f t="shared" si="844"/>
        <v>0</v>
      </c>
      <c r="T3386" s="29">
        <f t="shared" si="844"/>
        <v>0</v>
      </c>
      <c r="U3386" s="29">
        <f t="shared" si="844"/>
        <v>0</v>
      </c>
    </row>
    <row r="3387" spans="1:21" x14ac:dyDescent="0.2">
      <c r="A3387" s="1" t="s">
        <v>47</v>
      </c>
      <c r="F3387" s="1">
        <v>501</v>
      </c>
      <c r="G3387" s="1" t="s">
        <v>30</v>
      </c>
      <c r="H3387" s="29">
        <f t="shared" si="844"/>
        <v>0</v>
      </c>
      <c r="I3387" s="29">
        <f t="shared" si="844"/>
        <v>0</v>
      </c>
      <c r="J3387" s="29">
        <f t="shared" si="844"/>
        <v>0</v>
      </c>
      <c r="K3387" s="29">
        <f t="shared" si="844"/>
        <v>0</v>
      </c>
      <c r="L3387" s="29">
        <f t="shared" si="844"/>
        <v>0</v>
      </c>
      <c r="M3387" s="29">
        <f t="shared" si="844"/>
        <v>0</v>
      </c>
      <c r="N3387" s="29">
        <f t="shared" si="844"/>
        <v>0</v>
      </c>
      <c r="O3387" s="29">
        <f t="shared" si="844"/>
        <v>0</v>
      </c>
      <c r="P3387" s="29">
        <f t="shared" si="844"/>
        <v>0</v>
      </c>
      <c r="Q3387" s="29">
        <f t="shared" si="844"/>
        <v>0</v>
      </c>
      <c r="R3387" s="29">
        <f t="shared" si="844"/>
        <v>0</v>
      </c>
      <c r="S3387" s="29">
        <f t="shared" si="844"/>
        <v>0</v>
      </c>
      <c r="T3387" s="29">
        <f t="shared" si="844"/>
        <v>0</v>
      </c>
      <c r="U3387" s="29">
        <f t="shared" si="844"/>
        <v>0</v>
      </c>
    </row>
    <row r="3388" spans="1:21" x14ac:dyDescent="0.2">
      <c r="A3388" s="1" t="s">
        <v>47</v>
      </c>
      <c r="F3388" s="1">
        <v>502</v>
      </c>
      <c r="G3388" s="1" t="s">
        <v>56</v>
      </c>
      <c r="H3388" s="29">
        <f t="shared" si="844"/>
        <v>0</v>
      </c>
      <c r="I3388" s="29">
        <f t="shared" si="844"/>
        <v>0</v>
      </c>
      <c r="J3388" s="29">
        <f t="shared" si="844"/>
        <v>0</v>
      </c>
      <c r="K3388" s="29">
        <f t="shared" si="844"/>
        <v>0</v>
      </c>
      <c r="L3388" s="29">
        <f t="shared" si="844"/>
        <v>0</v>
      </c>
      <c r="M3388" s="29">
        <f t="shared" si="844"/>
        <v>0</v>
      </c>
      <c r="N3388" s="29">
        <f t="shared" si="844"/>
        <v>0</v>
      </c>
      <c r="O3388" s="29">
        <f t="shared" si="844"/>
        <v>0</v>
      </c>
      <c r="P3388" s="29">
        <f t="shared" si="844"/>
        <v>0</v>
      </c>
      <c r="Q3388" s="29">
        <f t="shared" si="844"/>
        <v>0</v>
      </c>
      <c r="R3388" s="29">
        <f t="shared" si="844"/>
        <v>0</v>
      </c>
      <c r="S3388" s="29">
        <f t="shared" si="844"/>
        <v>0</v>
      </c>
      <c r="T3388" s="29">
        <f t="shared" si="844"/>
        <v>0</v>
      </c>
      <c r="U3388" s="29">
        <f t="shared" si="844"/>
        <v>0</v>
      </c>
    </row>
    <row r="3389" spans="1:21" x14ac:dyDescent="0.2">
      <c r="A3389" s="1" t="s">
        <v>47</v>
      </c>
      <c r="F3389" s="1">
        <v>520</v>
      </c>
      <c r="G3389" s="1" t="s">
        <v>57</v>
      </c>
      <c r="H3389" s="29">
        <f t="shared" si="844"/>
        <v>0</v>
      </c>
      <c r="I3389" s="29">
        <f t="shared" si="844"/>
        <v>0</v>
      </c>
      <c r="J3389" s="29">
        <f t="shared" si="844"/>
        <v>0</v>
      </c>
      <c r="K3389" s="29">
        <f t="shared" si="844"/>
        <v>0</v>
      </c>
      <c r="L3389" s="29">
        <f t="shared" si="844"/>
        <v>0</v>
      </c>
      <c r="M3389" s="29">
        <f t="shared" si="844"/>
        <v>0</v>
      </c>
      <c r="N3389" s="29">
        <f t="shared" si="844"/>
        <v>0</v>
      </c>
      <c r="O3389" s="29">
        <f t="shared" si="844"/>
        <v>0</v>
      </c>
      <c r="P3389" s="29">
        <f t="shared" si="844"/>
        <v>0</v>
      </c>
      <c r="Q3389" s="29">
        <f t="shared" si="844"/>
        <v>0</v>
      </c>
      <c r="R3389" s="29">
        <f t="shared" si="844"/>
        <v>0</v>
      </c>
      <c r="S3389" s="29">
        <f t="shared" si="844"/>
        <v>0</v>
      </c>
      <c r="T3389" s="29">
        <f t="shared" si="844"/>
        <v>0</v>
      </c>
      <c r="U3389" s="29">
        <f t="shared" si="844"/>
        <v>0</v>
      </c>
    </row>
    <row r="3390" spans="1:21" x14ac:dyDescent="0.2">
      <c r="A3390" s="1" t="s">
        <v>47</v>
      </c>
      <c r="F3390" s="1">
        <v>530</v>
      </c>
      <c r="G3390" s="1" t="s">
        <v>58</v>
      </c>
      <c r="H3390" s="29">
        <f t="shared" si="844"/>
        <v>0</v>
      </c>
      <c r="I3390" s="29">
        <f t="shared" si="844"/>
        <v>0</v>
      </c>
      <c r="J3390" s="29">
        <f t="shared" si="844"/>
        <v>0</v>
      </c>
      <c r="K3390" s="29">
        <f t="shared" si="844"/>
        <v>0</v>
      </c>
      <c r="L3390" s="29">
        <f t="shared" si="844"/>
        <v>0</v>
      </c>
      <c r="M3390" s="29">
        <f t="shared" si="844"/>
        <v>0</v>
      </c>
      <c r="N3390" s="29">
        <f t="shared" si="844"/>
        <v>0</v>
      </c>
      <c r="O3390" s="29">
        <f t="shared" si="844"/>
        <v>0</v>
      </c>
      <c r="P3390" s="29">
        <f t="shared" si="844"/>
        <v>0</v>
      </c>
      <c r="Q3390" s="29">
        <f t="shared" si="844"/>
        <v>0</v>
      </c>
      <c r="R3390" s="29">
        <f t="shared" si="844"/>
        <v>0</v>
      </c>
      <c r="S3390" s="29">
        <f t="shared" si="844"/>
        <v>0</v>
      </c>
      <c r="T3390" s="29">
        <f t="shared" si="844"/>
        <v>0</v>
      </c>
      <c r="U3390" s="29">
        <f t="shared" si="844"/>
        <v>0</v>
      </c>
    </row>
    <row r="3391" spans="1:21" x14ac:dyDescent="0.2">
      <c r="A3391" s="1" t="s">
        <v>47</v>
      </c>
      <c r="F3391" s="1">
        <v>540</v>
      </c>
      <c r="G3391" s="1" t="s">
        <v>59</v>
      </c>
      <c r="H3391" s="29">
        <f t="shared" si="844"/>
        <v>0</v>
      </c>
      <c r="I3391" s="29">
        <f t="shared" si="844"/>
        <v>0</v>
      </c>
      <c r="J3391" s="29">
        <f t="shared" si="844"/>
        <v>0</v>
      </c>
      <c r="K3391" s="29">
        <f t="shared" si="844"/>
        <v>0</v>
      </c>
      <c r="L3391" s="29">
        <f t="shared" si="844"/>
        <v>0</v>
      </c>
      <c r="M3391" s="29">
        <f t="shared" si="844"/>
        <v>0</v>
      </c>
      <c r="N3391" s="29">
        <f t="shared" si="844"/>
        <v>0</v>
      </c>
      <c r="O3391" s="29">
        <f t="shared" si="844"/>
        <v>0</v>
      </c>
      <c r="P3391" s="29">
        <f t="shared" si="844"/>
        <v>0</v>
      </c>
      <c r="Q3391" s="29">
        <f t="shared" si="844"/>
        <v>0</v>
      </c>
      <c r="R3391" s="29">
        <f t="shared" si="844"/>
        <v>0</v>
      </c>
      <c r="S3391" s="29">
        <f t="shared" si="844"/>
        <v>0</v>
      </c>
      <c r="T3391" s="29">
        <f t="shared" si="844"/>
        <v>0</v>
      </c>
      <c r="U3391" s="29">
        <f t="shared" si="844"/>
        <v>0</v>
      </c>
    </row>
    <row r="3392" spans="1:21" x14ac:dyDescent="0.2">
      <c r="A3392" s="1" t="s">
        <v>47</v>
      </c>
      <c r="F3392" s="1">
        <v>550</v>
      </c>
      <c r="G3392" s="1" t="s">
        <v>60</v>
      </c>
      <c r="H3392" s="29">
        <f t="shared" si="844"/>
        <v>0</v>
      </c>
      <c r="I3392" s="29">
        <f t="shared" si="844"/>
        <v>0</v>
      </c>
      <c r="J3392" s="29">
        <f t="shared" si="844"/>
        <v>0</v>
      </c>
      <c r="K3392" s="29">
        <f t="shared" si="844"/>
        <v>0</v>
      </c>
      <c r="L3392" s="29">
        <f t="shared" si="844"/>
        <v>0</v>
      </c>
      <c r="M3392" s="29">
        <f t="shared" si="844"/>
        <v>0</v>
      </c>
      <c r="N3392" s="29">
        <f t="shared" si="844"/>
        <v>0</v>
      </c>
      <c r="O3392" s="29">
        <f t="shared" si="844"/>
        <v>0</v>
      </c>
      <c r="P3392" s="29">
        <f t="shared" si="844"/>
        <v>0</v>
      </c>
      <c r="Q3392" s="29">
        <f t="shared" si="844"/>
        <v>0</v>
      </c>
      <c r="R3392" s="29">
        <f t="shared" si="844"/>
        <v>0</v>
      </c>
      <c r="S3392" s="29">
        <f t="shared" si="844"/>
        <v>0</v>
      </c>
      <c r="T3392" s="29">
        <f t="shared" si="844"/>
        <v>0</v>
      </c>
      <c r="U3392" s="29">
        <f t="shared" si="844"/>
        <v>0</v>
      </c>
    </row>
    <row r="3393" spans="1:21" x14ac:dyDescent="0.2">
      <c r="A3393" s="1" t="s">
        <v>47</v>
      </c>
      <c r="F3393" s="1">
        <v>560</v>
      </c>
      <c r="G3393" s="1" t="s">
        <v>61</v>
      </c>
      <c r="H3393" s="29">
        <f t="shared" si="844"/>
        <v>0</v>
      </c>
      <c r="I3393" s="29">
        <f t="shared" si="844"/>
        <v>0</v>
      </c>
      <c r="J3393" s="29">
        <f t="shared" si="844"/>
        <v>0</v>
      </c>
      <c r="K3393" s="29">
        <f t="shared" si="844"/>
        <v>0</v>
      </c>
      <c r="L3393" s="29">
        <f t="shared" si="844"/>
        <v>0</v>
      </c>
      <c r="M3393" s="29">
        <f t="shared" si="844"/>
        <v>0</v>
      </c>
      <c r="N3393" s="29">
        <f t="shared" si="844"/>
        <v>0</v>
      </c>
      <c r="O3393" s="29">
        <f t="shared" si="844"/>
        <v>0</v>
      </c>
      <c r="P3393" s="29">
        <f t="shared" si="844"/>
        <v>0</v>
      </c>
      <c r="Q3393" s="29">
        <f t="shared" si="844"/>
        <v>0</v>
      </c>
      <c r="R3393" s="29">
        <f t="shared" si="844"/>
        <v>0</v>
      </c>
      <c r="S3393" s="29">
        <f t="shared" si="844"/>
        <v>0</v>
      </c>
      <c r="T3393" s="29">
        <f t="shared" si="844"/>
        <v>0</v>
      </c>
      <c r="U3393" s="29">
        <f t="shared" si="844"/>
        <v>0</v>
      </c>
    </row>
    <row r="3394" spans="1:21" x14ac:dyDescent="0.2">
      <c r="A3394" s="1" t="s">
        <v>47</v>
      </c>
      <c r="F3394" s="1">
        <v>570</v>
      </c>
      <c r="G3394" s="1" t="s">
        <v>62</v>
      </c>
      <c r="H3394" s="29">
        <f t="shared" si="844"/>
        <v>0</v>
      </c>
      <c r="I3394" s="29">
        <f t="shared" si="844"/>
        <v>0</v>
      </c>
      <c r="J3394" s="29">
        <f t="shared" si="844"/>
        <v>0</v>
      </c>
      <c r="K3394" s="29">
        <f t="shared" si="844"/>
        <v>0</v>
      </c>
      <c r="L3394" s="29">
        <f t="shared" si="844"/>
        <v>0</v>
      </c>
      <c r="M3394" s="29">
        <f t="shared" si="844"/>
        <v>0</v>
      </c>
      <c r="N3394" s="29">
        <f t="shared" si="844"/>
        <v>0</v>
      </c>
      <c r="O3394" s="29">
        <f t="shared" si="844"/>
        <v>0</v>
      </c>
      <c r="P3394" s="29">
        <f t="shared" si="844"/>
        <v>0</v>
      </c>
      <c r="Q3394" s="29">
        <f t="shared" si="844"/>
        <v>0</v>
      </c>
      <c r="R3394" s="29">
        <f t="shared" si="844"/>
        <v>0</v>
      </c>
      <c r="S3394" s="29">
        <f t="shared" si="844"/>
        <v>0</v>
      </c>
      <c r="T3394" s="29">
        <f t="shared" si="844"/>
        <v>0</v>
      </c>
      <c r="U3394" s="29">
        <f t="shared" si="844"/>
        <v>0</v>
      </c>
    </row>
    <row r="3395" spans="1:21" x14ac:dyDescent="0.2">
      <c r="A3395" s="1" t="s">
        <v>47</v>
      </c>
      <c r="F3395" s="1">
        <v>580</v>
      </c>
      <c r="G3395" s="1" t="s">
        <v>32</v>
      </c>
      <c r="H3395" s="29">
        <f t="shared" si="844"/>
        <v>0</v>
      </c>
      <c r="I3395" s="29">
        <f t="shared" si="844"/>
        <v>0</v>
      </c>
      <c r="J3395" s="29">
        <f t="shared" si="844"/>
        <v>0</v>
      </c>
      <c r="K3395" s="29">
        <f t="shared" si="844"/>
        <v>0</v>
      </c>
      <c r="L3395" s="29">
        <f t="shared" si="844"/>
        <v>0</v>
      </c>
      <c r="M3395" s="29">
        <f t="shared" si="844"/>
        <v>0</v>
      </c>
      <c r="N3395" s="29">
        <f t="shared" si="844"/>
        <v>0</v>
      </c>
      <c r="O3395" s="29">
        <f t="shared" si="844"/>
        <v>0</v>
      </c>
      <c r="P3395" s="29">
        <f t="shared" si="844"/>
        <v>0</v>
      </c>
      <c r="Q3395" s="29">
        <f t="shared" si="844"/>
        <v>0</v>
      </c>
      <c r="R3395" s="29">
        <f t="shared" si="844"/>
        <v>0</v>
      </c>
      <c r="S3395" s="29">
        <f t="shared" si="844"/>
        <v>0</v>
      </c>
      <c r="T3395" s="29">
        <f t="shared" si="844"/>
        <v>0</v>
      </c>
      <c r="U3395" s="29">
        <f t="shared" si="844"/>
        <v>0</v>
      </c>
    </row>
    <row r="3396" spans="1:21" x14ac:dyDescent="0.2">
      <c r="A3396" s="1" t="s">
        <v>47</v>
      </c>
      <c r="F3396" s="1"/>
      <c r="G3396" s="1"/>
    </row>
    <row r="3397" spans="1:21" x14ac:dyDescent="0.2">
      <c r="A3397" s="1" t="s">
        <v>47</v>
      </c>
      <c r="F3397" s="1"/>
      <c r="G3397" s="44" t="s">
        <v>63</v>
      </c>
      <c r="H3397" s="46">
        <f>SUM(H3386:H3396)</f>
        <v>0</v>
      </c>
      <c r="I3397" s="46">
        <f t="shared" ref="I3397:S3397" si="845">SUM(I3386:I3396)</f>
        <v>0</v>
      </c>
      <c r="J3397" s="46">
        <f t="shared" si="845"/>
        <v>0</v>
      </c>
      <c r="K3397" s="46">
        <f t="shared" si="845"/>
        <v>0</v>
      </c>
      <c r="L3397" s="46">
        <f t="shared" si="845"/>
        <v>0</v>
      </c>
      <c r="M3397" s="46">
        <f t="shared" si="845"/>
        <v>0</v>
      </c>
      <c r="N3397" s="46">
        <f t="shared" si="845"/>
        <v>0</v>
      </c>
      <c r="O3397" s="46">
        <f t="shared" si="845"/>
        <v>0</v>
      </c>
      <c r="P3397" s="46">
        <f t="shared" si="845"/>
        <v>0</v>
      </c>
      <c r="Q3397" s="46">
        <f t="shared" si="845"/>
        <v>0</v>
      </c>
      <c r="R3397" s="46">
        <f t="shared" si="845"/>
        <v>0</v>
      </c>
      <c r="S3397" s="46">
        <f t="shared" si="845"/>
        <v>0</v>
      </c>
      <c r="T3397" s="46">
        <f t="shared" ref="T3397" si="846">SUM(T3386:T3396)</f>
        <v>0</v>
      </c>
      <c r="U3397" s="46">
        <f t="shared" ref="U3397" si="847">SUM(U3386:U3396)</f>
        <v>0</v>
      </c>
    </row>
    <row r="3398" spans="1:21" x14ac:dyDescent="0.2">
      <c r="A3398" s="1" t="s">
        <v>47</v>
      </c>
    </row>
    <row r="3399" spans="1:21" x14ac:dyDescent="0.2">
      <c r="A3399" s="1" t="s">
        <v>47</v>
      </c>
      <c r="E3399" s="27" t="s">
        <v>709</v>
      </c>
    </row>
    <row r="3400" spans="1:21" x14ac:dyDescent="0.2">
      <c r="A3400" s="1" t="s">
        <v>47</v>
      </c>
      <c r="F3400" s="28" t="s">
        <v>27</v>
      </c>
    </row>
    <row r="3401" spans="1:21" x14ac:dyDescent="0.2">
      <c r="A3401" s="1">
        <v>704</v>
      </c>
      <c r="B3401" s="1">
        <v>17041010</v>
      </c>
      <c r="C3401" s="1">
        <v>50110</v>
      </c>
      <c r="D3401" s="1">
        <v>500</v>
      </c>
      <c r="F3401" s="25">
        <v>50110</v>
      </c>
      <c r="G3401" s="25" t="s">
        <v>28</v>
      </c>
      <c r="H3401" s="29">
        <v>218616</v>
      </c>
      <c r="I3401" s="29">
        <v>221260</v>
      </c>
      <c r="J3401" s="29">
        <v>221260</v>
      </c>
      <c r="K3401" s="29">
        <v>208043</v>
      </c>
      <c r="L3401" s="29">
        <v>208043</v>
      </c>
      <c r="M3401" s="29">
        <v>215835</v>
      </c>
      <c r="N3401" s="29">
        <v>215835</v>
      </c>
      <c r="O3401" s="29">
        <v>215835</v>
      </c>
      <c r="P3401" s="29">
        <v>227843</v>
      </c>
      <c r="Q3401" s="29">
        <v>227843</v>
      </c>
      <c r="R3401" s="29">
        <v>297978</v>
      </c>
      <c r="S3401" s="29">
        <v>291614</v>
      </c>
      <c r="T3401" s="29">
        <v>291614</v>
      </c>
      <c r="U3401" s="29">
        <v>311663</v>
      </c>
    </row>
    <row r="3402" spans="1:21" x14ac:dyDescent="0.2">
      <c r="A3402" s="1">
        <v>704</v>
      </c>
      <c r="B3402" s="1">
        <v>17041010</v>
      </c>
      <c r="C3402" s="1">
        <v>50128</v>
      </c>
      <c r="D3402" s="1">
        <v>500</v>
      </c>
      <c r="F3402" s="25">
        <v>50128</v>
      </c>
      <c r="G3402" s="25" t="s">
        <v>29</v>
      </c>
      <c r="H3402" s="30">
        <v>0</v>
      </c>
      <c r="I3402" s="30">
        <v>0</v>
      </c>
      <c r="J3402" s="30">
        <v>0</v>
      </c>
      <c r="K3402" s="30">
        <v>0</v>
      </c>
      <c r="L3402" s="30">
        <v>0</v>
      </c>
      <c r="M3402" s="30">
        <v>0</v>
      </c>
      <c r="N3402" s="30">
        <v>0</v>
      </c>
      <c r="O3402" s="30">
        <v>0</v>
      </c>
      <c r="P3402" s="29">
        <v>0</v>
      </c>
      <c r="Q3402" s="29">
        <v>0</v>
      </c>
      <c r="R3402" s="29">
        <v>0</v>
      </c>
      <c r="S3402" s="29">
        <v>0</v>
      </c>
      <c r="T3402" s="29">
        <v>0</v>
      </c>
      <c r="U3402" s="29">
        <v>0</v>
      </c>
    </row>
    <row r="3403" spans="1:21" x14ac:dyDescent="0.2">
      <c r="A3403" s="1">
        <v>704</v>
      </c>
      <c r="B3403" s="1">
        <v>17041010</v>
      </c>
      <c r="C3403" s="1">
        <v>50130</v>
      </c>
      <c r="D3403" s="1">
        <v>501</v>
      </c>
      <c r="F3403" s="25">
        <v>50130</v>
      </c>
      <c r="G3403" s="25" t="s">
        <v>30</v>
      </c>
      <c r="H3403" s="29">
        <v>500</v>
      </c>
      <c r="I3403" s="29">
        <v>500</v>
      </c>
      <c r="J3403" s="29">
        <v>500</v>
      </c>
      <c r="K3403" s="29">
        <v>3000</v>
      </c>
      <c r="L3403" s="29">
        <v>0</v>
      </c>
      <c r="M3403" s="29">
        <v>3000</v>
      </c>
      <c r="N3403" s="29">
        <v>3000</v>
      </c>
      <c r="O3403" s="29">
        <v>3000</v>
      </c>
      <c r="P3403" s="29">
        <v>3000</v>
      </c>
      <c r="Q3403" s="29">
        <v>3000</v>
      </c>
      <c r="R3403" s="29">
        <v>0</v>
      </c>
      <c r="S3403" s="29">
        <v>0</v>
      </c>
      <c r="T3403" s="29">
        <v>0</v>
      </c>
      <c r="U3403" s="29">
        <v>0</v>
      </c>
    </row>
    <row r="3404" spans="1:21" x14ac:dyDescent="0.2">
      <c r="A3404" s="1">
        <v>704</v>
      </c>
      <c r="B3404" s="1">
        <v>17041010</v>
      </c>
      <c r="C3404" s="1">
        <v>50132</v>
      </c>
      <c r="D3404" s="1">
        <v>502</v>
      </c>
      <c r="F3404" s="25">
        <v>50132</v>
      </c>
      <c r="G3404" s="25" t="s">
        <v>31</v>
      </c>
      <c r="H3404" s="29">
        <v>0</v>
      </c>
      <c r="I3404" s="29">
        <v>0</v>
      </c>
      <c r="J3404" s="29">
        <v>0</v>
      </c>
      <c r="K3404" s="29">
        <v>0</v>
      </c>
      <c r="L3404" s="29">
        <v>0</v>
      </c>
      <c r="M3404" s="29">
        <v>0</v>
      </c>
      <c r="N3404" s="29">
        <v>0</v>
      </c>
      <c r="O3404" s="29">
        <v>0</v>
      </c>
      <c r="P3404" s="29">
        <v>0</v>
      </c>
      <c r="Q3404" s="29">
        <v>0</v>
      </c>
      <c r="R3404" s="29">
        <v>0</v>
      </c>
      <c r="S3404" s="29">
        <v>0</v>
      </c>
      <c r="T3404" s="29">
        <v>0</v>
      </c>
      <c r="U3404" s="29">
        <v>0</v>
      </c>
    </row>
    <row r="3405" spans="1:21" x14ac:dyDescent="0.2">
      <c r="A3405" s="1">
        <v>704</v>
      </c>
      <c r="B3405" s="1">
        <v>17041010</v>
      </c>
      <c r="C3405" s="1">
        <v>51000</v>
      </c>
      <c r="D3405" s="1">
        <v>580</v>
      </c>
      <c r="F3405" s="25">
        <v>51000</v>
      </c>
      <c r="G3405" s="25" t="s">
        <v>32</v>
      </c>
      <c r="H3405" s="29">
        <v>0</v>
      </c>
      <c r="I3405" s="29">
        <v>0</v>
      </c>
      <c r="J3405" s="29">
        <v>0</v>
      </c>
      <c r="K3405" s="29">
        <v>0</v>
      </c>
      <c r="L3405" s="29">
        <v>0</v>
      </c>
      <c r="M3405" s="29">
        <v>0</v>
      </c>
      <c r="N3405" s="29">
        <v>0</v>
      </c>
      <c r="O3405" s="29">
        <v>0</v>
      </c>
      <c r="P3405" s="29">
        <v>0</v>
      </c>
      <c r="Q3405" s="29">
        <v>0</v>
      </c>
      <c r="R3405" s="29">
        <v>0</v>
      </c>
      <c r="S3405" s="29">
        <v>0</v>
      </c>
      <c r="T3405" s="29">
        <v>0</v>
      </c>
      <c r="U3405" s="29">
        <v>0</v>
      </c>
    </row>
    <row r="3406" spans="1:21" x14ac:dyDescent="0.2">
      <c r="A3406" s="1">
        <v>704</v>
      </c>
      <c r="B3406" s="1">
        <v>17041010</v>
      </c>
      <c r="C3406" s="1">
        <v>51813</v>
      </c>
      <c r="D3406" s="1">
        <v>580</v>
      </c>
      <c r="F3406" s="25">
        <v>51813</v>
      </c>
      <c r="G3406" s="25" t="s">
        <v>611</v>
      </c>
      <c r="H3406" s="29">
        <v>0</v>
      </c>
      <c r="I3406" s="29">
        <v>0</v>
      </c>
      <c r="J3406" s="29">
        <v>0</v>
      </c>
      <c r="K3406" s="29">
        <v>0</v>
      </c>
      <c r="L3406" s="29">
        <v>0</v>
      </c>
      <c r="M3406" s="29">
        <v>0</v>
      </c>
      <c r="N3406" s="29">
        <v>0</v>
      </c>
      <c r="O3406" s="29">
        <v>0</v>
      </c>
      <c r="P3406" s="29">
        <v>0</v>
      </c>
      <c r="Q3406" s="29">
        <v>0</v>
      </c>
      <c r="R3406" s="29">
        <v>0</v>
      </c>
      <c r="S3406" s="29">
        <v>0</v>
      </c>
      <c r="T3406" s="29">
        <v>0</v>
      </c>
      <c r="U3406" s="29">
        <v>0</v>
      </c>
    </row>
    <row r="3407" spans="1:21" x14ac:dyDescent="0.2">
      <c r="A3407" s="1">
        <v>704</v>
      </c>
      <c r="B3407" s="1">
        <v>17041010</v>
      </c>
      <c r="C3407" s="1">
        <v>52230</v>
      </c>
      <c r="D3407" s="1">
        <v>520</v>
      </c>
      <c r="F3407" s="25">
        <v>52230</v>
      </c>
      <c r="G3407" s="25" t="s">
        <v>592</v>
      </c>
      <c r="H3407" s="29">
        <v>0</v>
      </c>
      <c r="I3407" s="29">
        <v>0</v>
      </c>
      <c r="J3407" s="29">
        <v>0</v>
      </c>
      <c r="K3407" s="29">
        <v>0</v>
      </c>
      <c r="L3407" s="29">
        <v>0</v>
      </c>
      <c r="M3407" s="29">
        <v>0</v>
      </c>
      <c r="N3407" s="29">
        <v>0</v>
      </c>
      <c r="O3407" s="29">
        <v>1900000</v>
      </c>
      <c r="P3407" s="29">
        <v>1900000</v>
      </c>
      <c r="Q3407" s="29">
        <v>1800000</v>
      </c>
      <c r="R3407" s="29">
        <v>0</v>
      </c>
      <c r="S3407" s="29">
        <v>0</v>
      </c>
      <c r="T3407" s="29">
        <v>0</v>
      </c>
      <c r="U3407" s="29">
        <v>0</v>
      </c>
    </row>
    <row r="3408" spans="1:21" x14ac:dyDescent="0.2">
      <c r="A3408" s="1">
        <v>704</v>
      </c>
      <c r="B3408" s="1">
        <v>17041010</v>
      </c>
      <c r="C3408" s="1">
        <v>55520</v>
      </c>
      <c r="D3408" s="1">
        <v>550</v>
      </c>
      <c r="F3408" s="25">
        <v>55520</v>
      </c>
      <c r="G3408" s="25" t="s">
        <v>36</v>
      </c>
      <c r="H3408" s="29">
        <v>5000</v>
      </c>
      <c r="I3408" s="29">
        <v>5000</v>
      </c>
      <c r="J3408" s="29">
        <v>4600</v>
      </c>
      <c r="K3408" s="29">
        <v>4600</v>
      </c>
      <c r="L3408" s="29">
        <v>4600</v>
      </c>
      <c r="M3408" s="29">
        <v>4600</v>
      </c>
      <c r="N3408" s="29">
        <v>4600</v>
      </c>
      <c r="O3408" s="29">
        <v>4600</v>
      </c>
      <c r="P3408" s="29">
        <v>4600</v>
      </c>
      <c r="Q3408" s="29">
        <v>3220</v>
      </c>
      <c r="R3408" s="29">
        <v>2500</v>
      </c>
      <c r="S3408" s="29">
        <v>0</v>
      </c>
      <c r="T3408" s="29">
        <v>0</v>
      </c>
      <c r="U3408" s="29">
        <v>0</v>
      </c>
    </row>
    <row r="3409" spans="1:21" x14ac:dyDescent="0.2">
      <c r="A3409" s="1">
        <v>704</v>
      </c>
      <c r="B3409" s="1">
        <v>17041010</v>
      </c>
      <c r="C3409" s="1">
        <v>55538</v>
      </c>
      <c r="D3409" s="1">
        <v>550</v>
      </c>
      <c r="F3409" s="25">
        <v>55538</v>
      </c>
      <c r="G3409" s="25" t="s">
        <v>231</v>
      </c>
      <c r="H3409" s="29">
        <v>10000</v>
      </c>
      <c r="I3409" s="29">
        <v>10000</v>
      </c>
      <c r="J3409" s="29">
        <v>10000</v>
      </c>
      <c r="K3409" s="29">
        <v>23000</v>
      </c>
      <c r="L3409" s="29">
        <v>0</v>
      </c>
      <c r="M3409" s="29">
        <v>0</v>
      </c>
      <c r="N3409" s="29">
        <v>0</v>
      </c>
      <c r="O3409" s="29">
        <v>0</v>
      </c>
      <c r="P3409" s="29">
        <v>0</v>
      </c>
      <c r="Q3409" s="29">
        <v>0</v>
      </c>
      <c r="R3409" s="29">
        <v>0</v>
      </c>
      <c r="S3409" s="29">
        <v>0</v>
      </c>
      <c r="T3409" s="29">
        <v>0</v>
      </c>
      <c r="U3409" s="29">
        <v>0</v>
      </c>
    </row>
    <row r="3410" spans="1:21" x14ac:dyDescent="0.2">
      <c r="A3410" s="1">
        <v>704</v>
      </c>
      <c r="B3410" s="1">
        <v>17041010</v>
      </c>
      <c r="C3410" s="1">
        <v>55560</v>
      </c>
      <c r="D3410" s="1">
        <v>550</v>
      </c>
      <c r="F3410" s="25">
        <v>55560</v>
      </c>
      <c r="G3410" s="25" t="s">
        <v>90</v>
      </c>
      <c r="H3410" s="29">
        <v>1800</v>
      </c>
      <c r="I3410" s="29">
        <v>1800</v>
      </c>
      <c r="J3410" s="29">
        <v>1800</v>
      </c>
      <c r="K3410" s="29">
        <v>1800</v>
      </c>
      <c r="L3410" s="29">
        <v>1500</v>
      </c>
      <c r="M3410" s="29">
        <v>1500</v>
      </c>
      <c r="N3410" s="29">
        <v>1500</v>
      </c>
      <c r="O3410" s="29">
        <v>1500</v>
      </c>
      <c r="P3410" s="29">
        <v>1500</v>
      </c>
      <c r="Q3410" s="29">
        <v>1425</v>
      </c>
      <c r="R3410" s="29">
        <v>1425</v>
      </c>
      <c r="S3410" s="29">
        <v>1425</v>
      </c>
      <c r="T3410" s="29">
        <v>1425</v>
      </c>
      <c r="U3410" s="29">
        <v>1425</v>
      </c>
    </row>
    <row r="3411" spans="1:21" x14ac:dyDescent="0.2">
      <c r="A3411" s="1">
        <v>704</v>
      </c>
      <c r="B3411" s="1">
        <v>17041010</v>
      </c>
      <c r="C3411" s="1">
        <v>56615</v>
      </c>
      <c r="D3411" s="1">
        <v>560</v>
      </c>
      <c r="F3411" s="25">
        <v>56615</v>
      </c>
      <c r="G3411" s="25" t="s">
        <v>39</v>
      </c>
      <c r="H3411" s="29">
        <v>0</v>
      </c>
      <c r="I3411" s="29">
        <v>0</v>
      </c>
      <c r="J3411" s="29">
        <v>0</v>
      </c>
      <c r="K3411" s="29">
        <v>0</v>
      </c>
      <c r="L3411" s="29">
        <v>0</v>
      </c>
      <c r="M3411" s="29">
        <v>0</v>
      </c>
      <c r="N3411" s="29">
        <v>0</v>
      </c>
      <c r="O3411" s="29">
        <v>0</v>
      </c>
      <c r="P3411" s="29">
        <v>0</v>
      </c>
      <c r="Q3411" s="29">
        <v>0</v>
      </c>
      <c r="R3411" s="29">
        <v>0</v>
      </c>
      <c r="S3411" s="29">
        <v>0</v>
      </c>
      <c r="T3411" s="29">
        <v>0</v>
      </c>
      <c r="U3411" s="29">
        <v>0</v>
      </c>
    </row>
    <row r="3412" spans="1:21" x14ac:dyDescent="0.2">
      <c r="A3412" s="1">
        <v>704</v>
      </c>
      <c r="B3412" s="1">
        <v>17041010</v>
      </c>
      <c r="C3412" s="1">
        <v>56623</v>
      </c>
      <c r="D3412" s="1">
        <v>560</v>
      </c>
      <c r="F3412" s="25">
        <v>56623</v>
      </c>
      <c r="G3412" s="25" t="s">
        <v>96</v>
      </c>
      <c r="H3412" s="29">
        <v>5000</v>
      </c>
      <c r="I3412" s="29">
        <v>5000</v>
      </c>
      <c r="J3412" s="29">
        <v>5000</v>
      </c>
      <c r="K3412" s="29">
        <v>800</v>
      </c>
      <c r="L3412" s="29">
        <v>1200</v>
      </c>
      <c r="M3412" s="29">
        <v>1200</v>
      </c>
      <c r="N3412" s="29">
        <v>1200</v>
      </c>
      <c r="O3412" s="29">
        <v>1200</v>
      </c>
      <c r="P3412" s="29">
        <v>1200</v>
      </c>
      <c r="Q3412" s="29">
        <v>1140</v>
      </c>
      <c r="R3412" s="29">
        <v>500</v>
      </c>
      <c r="S3412" s="29">
        <v>500</v>
      </c>
      <c r="T3412" s="29">
        <v>500</v>
      </c>
      <c r="U3412" s="29">
        <v>500</v>
      </c>
    </row>
    <row r="3413" spans="1:21" x14ac:dyDescent="0.2">
      <c r="A3413" s="1">
        <v>704</v>
      </c>
      <c r="B3413" s="1">
        <v>17041010</v>
      </c>
      <c r="C3413" s="1">
        <v>56656</v>
      </c>
      <c r="D3413" s="1">
        <v>560</v>
      </c>
      <c r="F3413" s="25">
        <v>56656</v>
      </c>
      <c r="G3413" s="25" t="s">
        <v>41</v>
      </c>
      <c r="H3413" s="29">
        <v>3000</v>
      </c>
      <c r="I3413" s="29">
        <v>2000</v>
      </c>
      <c r="J3413" s="29">
        <v>2000</v>
      </c>
      <c r="K3413" s="29">
        <v>5000</v>
      </c>
      <c r="L3413" s="29">
        <v>5000</v>
      </c>
      <c r="M3413" s="29">
        <v>5000</v>
      </c>
      <c r="N3413" s="29">
        <v>5000</v>
      </c>
      <c r="O3413" s="29">
        <v>55000</v>
      </c>
      <c r="P3413" s="29">
        <v>50000</v>
      </c>
      <c r="Q3413" s="29">
        <v>30000</v>
      </c>
      <c r="R3413" s="29">
        <v>30000</v>
      </c>
      <c r="S3413" s="29">
        <v>30000</v>
      </c>
      <c r="T3413" s="29">
        <v>30000</v>
      </c>
      <c r="U3413" s="29">
        <v>30000</v>
      </c>
    </row>
    <row r="3414" spans="1:21" x14ac:dyDescent="0.2">
      <c r="A3414" s="1">
        <v>704</v>
      </c>
      <c r="B3414" s="1">
        <v>17041010</v>
      </c>
      <c r="C3414" s="1">
        <v>56662</v>
      </c>
      <c r="D3414" s="1">
        <v>560</v>
      </c>
      <c r="F3414" s="25">
        <v>56662</v>
      </c>
      <c r="G3414" s="25" t="s">
        <v>42</v>
      </c>
      <c r="H3414" s="29">
        <v>0</v>
      </c>
      <c r="I3414" s="29">
        <v>0</v>
      </c>
      <c r="J3414" s="29">
        <v>0</v>
      </c>
      <c r="K3414" s="29">
        <v>0</v>
      </c>
      <c r="L3414" s="29">
        <v>0</v>
      </c>
      <c r="M3414" s="29">
        <v>0</v>
      </c>
      <c r="N3414" s="29">
        <v>0</v>
      </c>
      <c r="O3414" s="29">
        <v>0</v>
      </c>
      <c r="P3414" s="29">
        <v>0</v>
      </c>
      <c r="Q3414" s="29">
        <v>0</v>
      </c>
      <c r="R3414" s="29">
        <v>0</v>
      </c>
      <c r="S3414" s="29">
        <v>0</v>
      </c>
      <c r="T3414" s="29">
        <v>0</v>
      </c>
      <c r="U3414" s="29">
        <v>0</v>
      </c>
    </row>
    <row r="3415" spans="1:21" x14ac:dyDescent="0.2">
      <c r="A3415" s="1">
        <v>704</v>
      </c>
      <c r="B3415" s="1">
        <v>17041010</v>
      </c>
      <c r="C3415" s="1">
        <v>56694</v>
      </c>
      <c r="D3415" s="1">
        <v>560</v>
      </c>
      <c r="F3415" s="25">
        <v>56694</v>
      </c>
      <c r="G3415" s="25" t="s">
        <v>45</v>
      </c>
      <c r="H3415" s="29">
        <v>0</v>
      </c>
      <c r="I3415" s="29">
        <v>0</v>
      </c>
      <c r="J3415" s="29">
        <v>0</v>
      </c>
      <c r="K3415" s="29">
        <v>0</v>
      </c>
      <c r="L3415" s="29">
        <v>0</v>
      </c>
      <c r="M3415" s="29">
        <v>0</v>
      </c>
      <c r="N3415" s="29">
        <v>0</v>
      </c>
      <c r="O3415" s="29">
        <v>400000</v>
      </c>
      <c r="P3415" s="29">
        <v>400000</v>
      </c>
      <c r="Q3415" s="29">
        <v>400000</v>
      </c>
      <c r="R3415" s="29">
        <v>646500</v>
      </c>
      <c r="S3415" s="29">
        <v>439000</v>
      </c>
      <c r="T3415" s="29">
        <v>439000</v>
      </c>
      <c r="U3415" s="29">
        <v>439000</v>
      </c>
    </row>
    <row r="3416" spans="1:21" x14ac:dyDescent="0.2">
      <c r="A3416" s="1">
        <v>704</v>
      </c>
      <c r="B3416" s="1">
        <v>17041010</v>
      </c>
      <c r="C3416" s="1">
        <v>56695</v>
      </c>
      <c r="D3416" s="1">
        <v>560</v>
      </c>
      <c r="F3416" s="25">
        <v>56695</v>
      </c>
      <c r="G3416" s="25" t="s">
        <v>74</v>
      </c>
      <c r="H3416" s="29">
        <v>10000</v>
      </c>
      <c r="I3416" s="29">
        <v>10000</v>
      </c>
      <c r="J3416" s="29">
        <v>16000</v>
      </c>
      <c r="K3416" s="29">
        <v>8000</v>
      </c>
      <c r="L3416" s="29">
        <v>22000</v>
      </c>
      <c r="M3416" s="29">
        <v>25000</v>
      </c>
      <c r="N3416" s="29">
        <v>25000</v>
      </c>
      <c r="O3416" s="29">
        <v>25000</v>
      </c>
      <c r="P3416" s="29">
        <v>25000</v>
      </c>
      <c r="Q3416" s="29">
        <v>20000</v>
      </c>
      <c r="R3416" s="29">
        <v>35000</v>
      </c>
      <c r="S3416" s="29">
        <v>35000</v>
      </c>
      <c r="T3416" s="29">
        <v>35000</v>
      </c>
      <c r="U3416" s="29">
        <v>35000</v>
      </c>
    </row>
    <row r="3417" spans="1:21" x14ac:dyDescent="0.2">
      <c r="A3417" s="1">
        <v>704</v>
      </c>
      <c r="B3417" s="1">
        <v>17041010</v>
      </c>
      <c r="C3417" s="1">
        <v>56699</v>
      </c>
      <c r="D3417" s="1">
        <v>560</v>
      </c>
      <c r="F3417" s="25">
        <v>56699</v>
      </c>
      <c r="G3417" s="25" t="s">
        <v>79</v>
      </c>
      <c r="H3417" s="29">
        <v>56000</v>
      </c>
      <c r="I3417" s="29">
        <v>56000</v>
      </c>
      <c r="J3417" s="29">
        <v>56000</v>
      </c>
      <c r="K3417" s="29">
        <v>56000</v>
      </c>
      <c r="L3417" s="29">
        <v>56000</v>
      </c>
      <c r="M3417" s="29">
        <v>45000</v>
      </c>
      <c r="N3417" s="29">
        <v>45000</v>
      </c>
      <c r="O3417" s="29">
        <v>45000</v>
      </c>
      <c r="P3417" s="29">
        <v>35000</v>
      </c>
      <c r="Q3417" s="29">
        <v>20000</v>
      </c>
      <c r="R3417" s="29">
        <v>5000</v>
      </c>
      <c r="S3417" s="29">
        <v>5000</v>
      </c>
      <c r="T3417" s="29">
        <v>450000</v>
      </c>
      <c r="U3417" s="29">
        <v>450000</v>
      </c>
    </row>
    <row r="3418" spans="1:21" ht="15" thickBot="1" x14ac:dyDescent="0.25">
      <c r="A3418" s="1" t="s">
        <v>47</v>
      </c>
    </row>
    <row r="3419" spans="1:21" ht="15" thickTop="1" x14ac:dyDescent="0.2">
      <c r="A3419" s="1" t="s">
        <v>47</v>
      </c>
      <c r="B3419" s="1">
        <v>17041010</v>
      </c>
      <c r="C3419" s="31"/>
      <c r="D3419" s="31"/>
      <c r="E3419" s="31"/>
      <c r="F3419" s="32" t="s">
        <v>710</v>
      </c>
      <c r="G3419" s="32"/>
      <c r="H3419" s="33">
        <f t="shared" ref="H3419:S3419" si="848">SUM(H3401:H3418)</f>
        <v>309916</v>
      </c>
      <c r="I3419" s="33">
        <f t="shared" si="848"/>
        <v>311560</v>
      </c>
      <c r="J3419" s="33">
        <f t="shared" si="848"/>
        <v>317160</v>
      </c>
      <c r="K3419" s="33">
        <f t="shared" si="848"/>
        <v>310243</v>
      </c>
      <c r="L3419" s="33">
        <f t="shared" si="848"/>
        <v>298343</v>
      </c>
      <c r="M3419" s="33">
        <f t="shared" si="848"/>
        <v>301135</v>
      </c>
      <c r="N3419" s="33">
        <f t="shared" si="848"/>
        <v>301135</v>
      </c>
      <c r="O3419" s="33">
        <f t="shared" si="848"/>
        <v>2651135</v>
      </c>
      <c r="P3419" s="33">
        <f t="shared" si="848"/>
        <v>2648143</v>
      </c>
      <c r="Q3419" s="33">
        <f t="shared" si="848"/>
        <v>2506628</v>
      </c>
      <c r="R3419" s="33">
        <f t="shared" si="848"/>
        <v>1018903</v>
      </c>
      <c r="S3419" s="33">
        <f t="shared" si="848"/>
        <v>802539</v>
      </c>
      <c r="T3419" s="33">
        <f>SUM(T3401:T3418)</f>
        <v>1247539</v>
      </c>
      <c r="U3419" s="33">
        <f>SUM(U3401:U3418)</f>
        <v>1267588</v>
      </c>
    </row>
    <row r="3421" spans="1:21" x14ac:dyDescent="0.2">
      <c r="A3421" s="1" t="s">
        <v>47</v>
      </c>
      <c r="F3421" s="28" t="s">
        <v>711</v>
      </c>
    </row>
    <row r="3422" spans="1:21" x14ac:dyDescent="0.2">
      <c r="A3422" s="1">
        <v>704</v>
      </c>
      <c r="B3422" s="1">
        <v>17047590</v>
      </c>
      <c r="C3422" s="1">
        <v>50110</v>
      </c>
      <c r="D3422" s="1">
        <v>500</v>
      </c>
      <c r="F3422" s="25">
        <v>50110</v>
      </c>
      <c r="G3422" s="25" t="s">
        <v>28</v>
      </c>
      <c r="H3422" s="29">
        <v>735341</v>
      </c>
      <c r="I3422" s="29">
        <v>747621</v>
      </c>
      <c r="J3422" s="29">
        <v>697621</v>
      </c>
      <c r="K3422" s="29">
        <v>747622</v>
      </c>
      <c r="L3422" s="29">
        <v>816433</v>
      </c>
      <c r="M3422" s="29">
        <v>841717</v>
      </c>
      <c r="N3422" s="29">
        <v>837514</v>
      </c>
      <c r="O3422" s="29">
        <v>890146</v>
      </c>
      <c r="P3422" s="29">
        <v>923687</v>
      </c>
      <c r="Q3422" s="29">
        <v>962692</v>
      </c>
      <c r="R3422" s="29">
        <v>1059340</v>
      </c>
      <c r="S3422" s="29">
        <v>1059340</v>
      </c>
      <c r="T3422" s="29">
        <v>1051804</v>
      </c>
      <c r="U3422" s="29">
        <v>1040823</v>
      </c>
    </row>
    <row r="3423" spans="1:21" x14ac:dyDescent="0.2">
      <c r="A3423" s="1">
        <v>704</v>
      </c>
      <c r="B3423" s="1">
        <v>17047590</v>
      </c>
      <c r="C3423" s="1">
        <v>50128</v>
      </c>
      <c r="D3423" s="1">
        <v>500</v>
      </c>
      <c r="F3423" s="25">
        <v>50128</v>
      </c>
      <c r="G3423" s="25" t="s">
        <v>29</v>
      </c>
      <c r="H3423" s="30">
        <v>0</v>
      </c>
      <c r="I3423" s="30">
        <v>0</v>
      </c>
      <c r="J3423" s="30">
        <v>0</v>
      </c>
      <c r="K3423" s="30">
        <v>0</v>
      </c>
      <c r="L3423" s="30">
        <v>0</v>
      </c>
      <c r="M3423" s="30">
        <v>0</v>
      </c>
      <c r="N3423" s="30">
        <v>0</v>
      </c>
      <c r="O3423" s="30">
        <v>0</v>
      </c>
      <c r="P3423" s="29">
        <v>0</v>
      </c>
      <c r="Q3423" s="29">
        <v>0</v>
      </c>
      <c r="R3423" s="29">
        <v>0</v>
      </c>
      <c r="S3423" s="29">
        <v>0</v>
      </c>
      <c r="T3423" s="29">
        <v>0</v>
      </c>
      <c r="U3423" s="29">
        <v>0</v>
      </c>
    </row>
    <row r="3424" spans="1:21" x14ac:dyDescent="0.2">
      <c r="A3424" s="1">
        <v>704</v>
      </c>
      <c r="B3424" s="1">
        <v>17047590</v>
      </c>
      <c r="C3424" s="1">
        <v>50130</v>
      </c>
      <c r="D3424" s="1">
        <v>501</v>
      </c>
      <c r="F3424" s="25">
        <v>50130</v>
      </c>
      <c r="G3424" s="25" t="s">
        <v>30</v>
      </c>
      <c r="H3424" s="29">
        <v>65000</v>
      </c>
      <c r="I3424" s="29">
        <v>63500</v>
      </c>
      <c r="J3424" s="29">
        <v>63500</v>
      </c>
      <c r="K3424" s="29">
        <v>80000</v>
      </c>
      <c r="L3424" s="29">
        <v>83000</v>
      </c>
      <c r="M3424" s="29">
        <v>83000</v>
      </c>
      <c r="N3424" s="29">
        <v>83000</v>
      </c>
      <c r="O3424" s="29">
        <v>83000</v>
      </c>
      <c r="P3424" s="29">
        <v>100000</v>
      </c>
      <c r="Q3424" s="29">
        <v>95000</v>
      </c>
      <c r="R3424" s="29">
        <v>100000</v>
      </c>
      <c r="S3424" s="29">
        <v>100000</v>
      </c>
      <c r="T3424" s="29">
        <v>100000</v>
      </c>
      <c r="U3424" s="29">
        <v>100000</v>
      </c>
    </row>
    <row r="3425" spans="1:21" x14ac:dyDescent="0.2">
      <c r="A3425" s="1">
        <v>704</v>
      </c>
      <c r="B3425" s="1">
        <v>17047590</v>
      </c>
      <c r="C3425" s="1">
        <v>50132</v>
      </c>
      <c r="D3425" s="1">
        <v>502</v>
      </c>
      <c r="F3425" s="25">
        <v>50132</v>
      </c>
      <c r="G3425" s="25" t="s">
        <v>31</v>
      </c>
      <c r="H3425" s="29">
        <v>2000</v>
      </c>
      <c r="I3425" s="29">
        <v>0</v>
      </c>
      <c r="J3425" s="29">
        <v>0</v>
      </c>
      <c r="K3425" s="29">
        <v>0</v>
      </c>
      <c r="L3425" s="29">
        <v>0</v>
      </c>
      <c r="M3425" s="29">
        <v>0</v>
      </c>
      <c r="N3425" s="29">
        <v>0</v>
      </c>
      <c r="O3425" s="29">
        <v>0</v>
      </c>
      <c r="P3425" s="29">
        <v>0</v>
      </c>
      <c r="Q3425" s="29">
        <v>0</v>
      </c>
      <c r="R3425" s="29">
        <v>0</v>
      </c>
      <c r="S3425" s="29">
        <v>3000</v>
      </c>
      <c r="T3425" s="29">
        <v>3000</v>
      </c>
      <c r="U3425" s="29">
        <v>9852</v>
      </c>
    </row>
    <row r="3426" spans="1:21" x14ac:dyDescent="0.2">
      <c r="A3426" s="1">
        <v>704</v>
      </c>
      <c r="B3426" s="1">
        <v>17047590</v>
      </c>
      <c r="C3426" s="1">
        <v>54411</v>
      </c>
      <c r="D3426" s="1">
        <v>540</v>
      </c>
      <c r="F3426" s="25">
        <v>54411</v>
      </c>
      <c r="G3426" s="25" t="s">
        <v>59</v>
      </c>
      <c r="H3426" s="29">
        <v>5000</v>
      </c>
      <c r="I3426" s="29">
        <v>5000</v>
      </c>
      <c r="J3426" s="29">
        <v>5000</v>
      </c>
      <c r="K3426" s="29">
        <v>5000</v>
      </c>
      <c r="L3426" s="29">
        <v>3300</v>
      </c>
      <c r="M3426" s="29">
        <v>3300</v>
      </c>
      <c r="N3426" s="29">
        <v>3300</v>
      </c>
      <c r="O3426" s="29">
        <v>18000</v>
      </c>
      <c r="P3426" s="29">
        <v>18000</v>
      </c>
      <c r="Q3426" s="29">
        <v>7500</v>
      </c>
      <c r="R3426" s="29">
        <v>7500</v>
      </c>
      <c r="S3426" s="29">
        <v>7500</v>
      </c>
      <c r="T3426" s="29">
        <v>7500</v>
      </c>
      <c r="U3426" s="29">
        <v>7500</v>
      </c>
    </row>
    <row r="3427" spans="1:21" x14ac:dyDescent="0.2">
      <c r="A3427" s="1">
        <v>704</v>
      </c>
      <c r="B3427" s="1">
        <v>17047590</v>
      </c>
      <c r="C3427" s="1">
        <v>55538</v>
      </c>
      <c r="D3427" s="1">
        <v>550</v>
      </c>
      <c r="F3427" s="25">
        <v>55538</v>
      </c>
      <c r="G3427" s="25" t="s">
        <v>231</v>
      </c>
      <c r="H3427" s="29">
        <v>0</v>
      </c>
      <c r="I3427" s="29">
        <v>0</v>
      </c>
      <c r="J3427" s="29">
        <v>0</v>
      </c>
      <c r="K3427" s="29">
        <v>0</v>
      </c>
      <c r="L3427" s="29">
        <v>35000</v>
      </c>
      <c r="M3427" s="29">
        <v>35000</v>
      </c>
      <c r="N3427" s="29">
        <v>35000</v>
      </c>
      <c r="O3427" s="29">
        <v>35000</v>
      </c>
      <c r="P3427" s="29">
        <v>35000</v>
      </c>
      <c r="Q3427" s="29">
        <v>30000</v>
      </c>
      <c r="R3427" s="29">
        <v>0</v>
      </c>
      <c r="S3427" s="29">
        <v>0</v>
      </c>
      <c r="T3427" s="29">
        <v>0</v>
      </c>
      <c r="U3427" s="29">
        <v>0</v>
      </c>
    </row>
    <row r="3428" spans="1:21" x14ac:dyDescent="0.2">
      <c r="A3428" s="1">
        <v>704</v>
      </c>
      <c r="B3428" s="1">
        <v>17047590</v>
      </c>
      <c r="C3428" s="1">
        <v>55560</v>
      </c>
      <c r="D3428" s="1">
        <v>550</v>
      </c>
      <c r="F3428" s="25">
        <v>55560</v>
      </c>
      <c r="G3428" s="25" t="s">
        <v>90</v>
      </c>
      <c r="H3428" s="29">
        <v>0</v>
      </c>
      <c r="I3428" s="29">
        <v>0</v>
      </c>
      <c r="J3428" s="29">
        <v>0</v>
      </c>
      <c r="K3428" s="29">
        <v>0</v>
      </c>
      <c r="L3428" s="29">
        <v>0</v>
      </c>
      <c r="M3428" s="29">
        <v>0</v>
      </c>
      <c r="N3428" s="29">
        <v>0</v>
      </c>
      <c r="O3428" s="29">
        <v>0</v>
      </c>
      <c r="P3428" s="29">
        <v>0</v>
      </c>
      <c r="Q3428" s="29">
        <v>0</v>
      </c>
      <c r="R3428" s="29">
        <v>0</v>
      </c>
      <c r="S3428" s="29">
        <v>0</v>
      </c>
      <c r="T3428" s="29">
        <v>0</v>
      </c>
      <c r="U3428" s="29">
        <v>0</v>
      </c>
    </row>
    <row r="3429" spans="1:21" x14ac:dyDescent="0.2">
      <c r="A3429" s="1">
        <v>704</v>
      </c>
      <c r="B3429" s="1">
        <v>17047590</v>
      </c>
      <c r="C3429" s="1">
        <v>55574</v>
      </c>
      <c r="D3429" s="1">
        <v>550</v>
      </c>
      <c r="F3429" s="25">
        <v>55574</v>
      </c>
      <c r="G3429" s="25" t="s">
        <v>71</v>
      </c>
      <c r="H3429" s="29">
        <v>50000</v>
      </c>
      <c r="I3429" s="29">
        <v>50000</v>
      </c>
      <c r="J3429" s="29">
        <v>40000</v>
      </c>
      <c r="K3429" s="29">
        <v>40000</v>
      </c>
      <c r="L3429" s="29">
        <v>40000</v>
      </c>
      <c r="M3429" s="29">
        <v>40000</v>
      </c>
      <c r="N3429" s="29">
        <v>40000</v>
      </c>
      <c r="O3429" s="29">
        <v>40000</v>
      </c>
      <c r="P3429" s="29">
        <v>40000</v>
      </c>
      <c r="Q3429" s="29">
        <v>30000</v>
      </c>
      <c r="R3429" s="29">
        <v>10000</v>
      </c>
      <c r="S3429" s="29">
        <v>13000</v>
      </c>
      <c r="T3429" s="29">
        <v>13000</v>
      </c>
      <c r="U3429" s="29">
        <v>13000</v>
      </c>
    </row>
    <row r="3430" spans="1:21" x14ac:dyDescent="0.2">
      <c r="A3430" s="1">
        <v>704</v>
      </c>
      <c r="B3430" s="1">
        <v>17047590</v>
      </c>
      <c r="C3430" s="1">
        <v>55586</v>
      </c>
      <c r="D3430" s="1">
        <v>550</v>
      </c>
      <c r="F3430" s="25">
        <v>55586</v>
      </c>
      <c r="G3430" s="25" t="s">
        <v>243</v>
      </c>
      <c r="H3430" s="29">
        <v>7000</v>
      </c>
      <c r="I3430" s="29">
        <v>7000</v>
      </c>
      <c r="J3430" s="29">
        <v>4000</v>
      </c>
      <c r="K3430" s="29">
        <v>7000</v>
      </c>
      <c r="L3430" s="29">
        <v>7000</v>
      </c>
      <c r="M3430" s="29">
        <v>7000</v>
      </c>
      <c r="N3430" s="29">
        <v>7000</v>
      </c>
      <c r="O3430" s="29">
        <v>8200</v>
      </c>
      <c r="P3430" s="29">
        <v>8200</v>
      </c>
      <c r="Q3430" s="29">
        <v>7790</v>
      </c>
      <c r="R3430" s="29">
        <v>8000</v>
      </c>
      <c r="S3430" s="29">
        <v>5000</v>
      </c>
      <c r="T3430" s="29">
        <v>15000</v>
      </c>
      <c r="U3430" s="29">
        <v>15000</v>
      </c>
    </row>
    <row r="3431" spans="1:21" x14ac:dyDescent="0.2">
      <c r="A3431" s="1">
        <v>704</v>
      </c>
      <c r="B3431" s="1">
        <v>17047590</v>
      </c>
      <c r="C3431" s="1">
        <v>56615</v>
      </c>
      <c r="D3431" s="1">
        <v>560</v>
      </c>
      <c r="F3431" s="25">
        <v>56615</v>
      </c>
      <c r="G3431" s="25" t="s">
        <v>39</v>
      </c>
      <c r="H3431" s="29">
        <v>2000</v>
      </c>
      <c r="I3431" s="29">
        <v>2000</v>
      </c>
      <c r="J3431" s="29">
        <v>2000</v>
      </c>
      <c r="K3431" s="29">
        <v>2000</v>
      </c>
      <c r="L3431" s="29">
        <v>2000</v>
      </c>
      <c r="M3431" s="29">
        <v>2000</v>
      </c>
      <c r="N3431" s="29">
        <v>2000</v>
      </c>
      <c r="O3431" s="29">
        <v>3000</v>
      </c>
      <c r="P3431" s="29">
        <v>3000</v>
      </c>
      <c r="Q3431" s="29">
        <v>0</v>
      </c>
      <c r="R3431" s="29">
        <v>3000</v>
      </c>
      <c r="S3431" s="29">
        <v>3000</v>
      </c>
      <c r="T3431" s="29">
        <v>3000</v>
      </c>
      <c r="U3431" s="29">
        <v>3000</v>
      </c>
    </row>
    <row r="3432" spans="1:21" x14ac:dyDescent="0.2">
      <c r="A3432" s="1">
        <v>704</v>
      </c>
      <c r="B3432" s="1">
        <v>17047590</v>
      </c>
      <c r="C3432" s="1">
        <v>56623</v>
      </c>
      <c r="D3432" s="1">
        <v>560</v>
      </c>
      <c r="F3432" s="25">
        <v>56623</v>
      </c>
      <c r="G3432" s="25" t="s">
        <v>96</v>
      </c>
      <c r="H3432" s="29">
        <v>40000</v>
      </c>
      <c r="I3432" s="29">
        <v>40000</v>
      </c>
      <c r="J3432" s="29">
        <v>30000</v>
      </c>
      <c r="K3432" s="29">
        <v>40000</v>
      </c>
      <c r="L3432" s="29">
        <v>38000</v>
      </c>
      <c r="M3432" s="29">
        <v>38000</v>
      </c>
      <c r="N3432" s="29">
        <v>38000</v>
      </c>
      <c r="O3432" s="29">
        <v>38000</v>
      </c>
      <c r="P3432" s="29">
        <v>38000</v>
      </c>
      <c r="Q3432" s="29">
        <v>40000</v>
      </c>
      <c r="R3432" s="29">
        <v>30000</v>
      </c>
      <c r="S3432" s="29">
        <v>30000</v>
      </c>
      <c r="T3432" s="29">
        <v>30000</v>
      </c>
      <c r="U3432" s="29">
        <v>30000</v>
      </c>
    </row>
    <row r="3433" spans="1:21" x14ac:dyDescent="0.2">
      <c r="A3433" s="1">
        <v>704</v>
      </c>
      <c r="B3433" s="1">
        <v>17047590</v>
      </c>
      <c r="C3433" s="1">
        <v>56656</v>
      </c>
      <c r="D3433" s="1">
        <v>560</v>
      </c>
      <c r="F3433" s="25">
        <v>56656</v>
      </c>
      <c r="G3433" s="25" t="s">
        <v>41</v>
      </c>
      <c r="H3433" s="29">
        <v>0</v>
      </c>
      <c r="I3433" s="29">
        <v>0</v>
      </c>
      <c r="J3433" s="29">
        <v>0</v>
      </c>
      <c r="K3433" s="29">
        <v>0</v>
      </c>
      <c r="L3433" s="29">
        <v>0</v>
      </c>
      <c r="M3433" s="29">
        <v>0</v>
      </c>
      <c r="N3433" s="29">
        <v>0</v>
      </c>
      <c r="O3433" s="29">
        <v>0</v>
      </c>
      <c r="P3433" s="29">
        <v>0</v>
      </c>
      <c r="Q3433" s="29">
        <v>0</v>
      </c>
      <c r="R3433" s="29">
        <v>0</v>
      </c>
      <c r="S3433" s="29">
        <v>0</v>
      </c>
      <c r="T3433" s="29">
        <v>0</v>
      </c>
      <c r="U3433" s="29">
        <v>0</v>
      </c>
    </row>
    <row r="3434" spans="1:21" x14ac:dyDescent="0.2">
      <c r="A3434" s="1">
        <v>704</v>
      </c>
      <c r="B3434" s="1">
        <v>17047590</v>
      </c>
      <c r="C3434" s="1">
        <v>56694</v>
      </c>
      <c r="D3434" s="1">
        <v>560</v>
      </c>
      <c r="F3434" s="25">
        <v>56694</v>
      </c>
      <c r="G3434" s="25" t="s">
        <v>45</v>
      </c>
      <c r="H3434" s="29">
        <v>0</v>
      </c>
      <c r="I3434" s="29">
        <v>72922</v>
      </c>
      <c r="J3434" s="29">
        <v>60000</v>
      </c>
      <c r="K3434" s="29">
        <v>70000</v>
      </c>
      <c r="L3434" s="29">
        <v>55000</v>
      </c>
      <c r="M3434" s="29">
        <v>55000</v>
      </c>
      <c r="N3434" s="29">
        <v>55000</v>
      </c>
      <c r="O3434" s="29">
        <v>75000</v>
      </c>
      <c r="P3434" s="29">
        <v>60000</v>
      </c>
      <c r="Q3434" s="29">
        <v>50000</v>
      </c>
      <c r="R3434" s="29">
        <v>40000</v>
      </c>
      <c r="S3434" s="29">
        <v>40000</v>
      </c>
      <c r="T3434" s="29">
        <v>40000</v>
      </c>
      <c r="U3434" s="29">
        <v>40000</v>
      </c>
    </row>
    <row r="3435" spans="1:21" ht="15" thickBot="1" x14ac:dyDescent="0.25">
      <c r="A3435" s="1" t="s">
        <v>47</v>
      </c>
    </row>
    <row r="3436" spans="1:21" ht="15" thickTop="1" x14ac:dyDescent="0.2">
      <c r="A3436" s="1" t="s">
        <v>47</v>
      </c>
      <c r="B3436" s="1">
        <v>17047590</v>
      </c>
      <c r="C3436" s="31"/>
      <c r="D3436" s="31"/>
      <c r="E3436" s="31"/>
      <c r="F3436" s="32" t="s">
        <v>712</v>
      </c>
      <c r="G3436" s="32"/>
      <c r="H3436" s="33">
        <f>SUM(H3422:H3435)</f>
        <v>906341</v>
      </c>
      <c r="I3436" s="33">
        <f t="shared" ref="I3436:S3436" si="849">SUM(I3422:I3435)</f>
        <v>988043</v>
      </c>
      <c r="J3436" s="33">
        <f t="shared" si="849"/>
        <v>902121</v>
      </c>
      <c r="K3436" s="33">
        <f t="shared" si="849"/>
        <v>991622</v>
      </c>
      <c r="L3436" s="33">
        <f t="shared" si="849"/>
        <v>1079733</v>
      </c>
      <c r="M3436" s="33">
        <f t="shared" si="849"/>
        <v>1105017</v>
      </c>
      <c r="N3436" s="33">
        <f t="shared" si="849"/>
        <v>1100814</v>
      </c>
      <c r="O3436" s="33">
        <f t="shared" si="849"/>
        <v>1190346</v>
      </c>
      <c r="P3436" s="33">
        <f t="shared" si="849"/>
        <v>1225887</v>
      </c>
      <c r="Q3436" s="33">
        <f t="shared" si="849"/>
        <v>1222982</v>
      </c>
      <c r="R3436" s="33">
        <f t="shared" si="849"/>
        <v>1257840</v>
      </c>
      <c r="S3436" s="33">
        <f t="shared" si="849"/>
        <v>1260840</v>
      </c>
      <c r="T3436" s="33">
        <f t="shared" ref="T3436" si="850">SUM(T3422:T3435)</f>
        <v>1263304</v>
      </c>
      <c r="U3436" s="33">
        <f t="shared" ref="U3436" si="851">SUM(U3422:U3435)</f>
        <v>1259175</v>
      </c>
    </row>
    <row r="3438" spans="1:21" x14ac:dyDescent="0.2">
      <c r="E3438" s="27" t="s">
        <v>709</v>
      </c>
    </row>
    <row r="3439" spans="1:21" x14ac:dyDescent="0.2">
      <c r="A3439" s="1" t="s">
        <v>47</v>
      </c>
      <c r="F3439" s="28" t="s">
        <v>713</v>
      </c>
    </row>
    <row r="3440" spans="1:21" x14ac:dyDescent="0.2">
      <c r="A3440" s="1">
        <v>704</v>
      </c>
      <c r="B3440" s="1">
        <v>17047600</v>
      </c>
      <c r="C3440" s="1">
        <v>50110</v>
      </c>
      <c r="D3440" s="1">
        <v>500</v>
      </c>
      <c r="F3440" s="25">
        <v>50110</v>
      </c>
      <c r="G3440" s="25" t="s">
        <v>28</v>
      </c>
      <c r="H3440" s="29">
        <v>303330</v>
      </c>
      <c r="I3440" s="29">
        <v>303330</v>
      </c>
      <c r="J3440" s="29">
        <v>298250</v>
      </c>
      <c r="K3440" s="29">
        <v>298250</v>
      </c>
      <c r="L3440" s="29">
        <v>332182</v>
      </c>
      <c r="M3440" s="29">
        <v>334884</v>
      </c>
      <c r="N3440" s="29">
        <v>334884</v>
      </c>
      <c r="O3440" s="29">
        <v>362384</v>
      </c>
      <c r="P3440" s="29">
        <v>373288</v>
      </c>
      <c r="Q3440" s="29">
        <v>398722</v>
      </c>
      <c r="R3440" s="29">
        <v>413175</v>
      </c>
      <c r="S3440" s="29">
        <v>462770</v>
      </c>
      <c r="T3440" s="29">
        <v>462770</v>
      </c>
      <c r="U3440" s="29">
        <v>572770</v>
      </c>
    </row>
    <row r="3441" spans="1:21" x14ac:dyDescent="0.2">
      <c r="A3441" s="1">
        <v>704</v>
      </c>
      <c r="B3441" s="1">
        <v>17047600</v>
      </c>
      <c r="C3441" s="1">
        <v>50128</v>
      </c>
      <c r="D3441" s="1">
        <v>500</v>
      </c>
      <c r="F3441" s="25">
        <v>50128</v>
      </c>
      <c r="G3441" s="25" t="s">
        <v>29</v>
      </c>
      <c r="H3441" s="30">
        <v>0</v>
      </c>
      <c r="I3441" s="30">
        <v>0</v>
      </c>
      <c r="J3441" s="30">
        <v>0</v>
      </c>
      <c r="K3441" s="30">
        <v>0</v>
      </c>
      <c r="L3441" s="30">
        <v>0</v>
      </c>
      <c r="M3441" s="30">
        <v>0</v>
      </c>
      <c r="N3441" s="30">
        <v>0</v>
      </c>
      <c r="O3441" s="30">
        <v>0</v>
      </c>
      <c r="P3441" s="29">
        <v>0</v>
      </c>
      <c r="Q3441" s="29">
        <v>0</v>
      </c>
      <c r="R3441" s="29">
        <v>0</v>
      </c>
      <c r="S3441" s="29">
        <v>0</v>
      </c>
      <c r="T3441" s="29">
        <v>0</v>
      </c>
      <c r="U3441" s="29">
        <v>0</v>
      </c>
    </row>
    <row r="3442" spans="1:21" x14ac:dyDescent="0.2">
      <c r="A3442" s="1">
        <v>704</v>
      </c>
      <c r="B3442" s="1">
        <v>17047600</v>
      </c>
      <c r="C3442" s="1">
        <v>50130</v>
      </c>
      <c r="D3442" s="1">
        <v>501</v>
      </c>
      <c r="F3442" s="25">
        <v>50130</v>
      </c>
      <c r="G3442" s="25" t="s">
        <v>30</v>
      </c>
      <c r="H3442" s="29">
        <v>0</v>
      </c>
      <c r="I3442" s="29">
        <v>0</v>
      </c>
      <c r="J3442" s="29">
        <v>0</v>
      </c>
      <c r="K3442" s="29">
        <v>0</v>
      </c>
      <c r="L3442" s="29">
        <v>0</v>
      </c>
      <c r="M3442" s="29">
        <v>0</v>
      </c>
      <c r="N3442" s="29">
        <v>0</v>
      </c>
      <c r="O3442" s="29">
        <v>0</v>
      </c>
      <c r="P3442" s="29">
        <v>3000</v>
      </c>
      <c r="Q3442" s="29">
        <v>1500</v>
      </c>
      <c r="R3442" s="29">
        <v>750</v>
      </c>
      <c r="S3442" s="29">
        <v>750</v>
      </c>
      <c r="T3442" s="29">
        <v>750</v>
      </c>
      <c r="U3442" s="29">
        <v>750</v>
      </c>
    </row>
    <row r="3443" spans="1:21" x14ac:dyDescent="0.2">
      <c r="A3443" s="1">
        <v>704</v>
      </c>
      <c r="B3443" s="1">
        <v>17047600</v>
      </c>
      <c r="C3443" s="1">
        <v>50132</v>
      </c>
      <c r="D3443" s="1">
        <v>502</v>
      </c>
      <c r="F3443" s="25">
        <v>50132</v>
      </c>
      <c r="G3443" s="25" t="s">
        <v>31</v>
      </c>
      <c r="H3443" s="29">
        <v>0</v>
      </c>
      <c r="I3443" s="29">
        <v>0</v>
      </c>
      <c r="J3443" s="29">
        <v>0</v>
      </c>
      <c r="K3443" s="29">
        <v>0</v>
      </c>
      <c r="L3443" s="29">
        <v>0</v>
      </c>
      <c r="M3443" s="29">
        <v>0</v>
      </c>
      <c r="N3443" s="29">
        <v>0</v>
      </c>
      <c r="O3443" s="29">
        <v>0</v>
      </c>
      <c r="P3443" s="29">
        <v>0</v>
      </c>
      <c r="Q3443" s="29">
        <v>0</v>
      </c>
      <c r="R3443" s="29">
        <v>0</v>
      </c>
      <c r="S3443" s="29">
        <v>0</v>
      </c>
      <c r="T3443" s="29">
        <v>0</v>
      </c>
      <c r="U3443" s="29">
        <v>0</v>
      </c>
    </row>
    <row r="3444" spans="1:21" x14ac:dyDescent="0.2">
      <c r="A3444" s="1">
        <v>704</v>
      </c>
      <c r="B3444" s="1">
        <v>17047600</v>
      </c>
      <c r="C3444" s="1">
        <v>55574</v>
      </c>
      <c r="D3444" s="1">
        <v>550</v>
      </c>
      <c r="F3444" s="25">
        <v>55574</v>
      </c>
      <c r="G3444" s="25" t="s">
        <v>71</v>
      </c>
      <c r="H3444" s="29">
        <v>3000</v>
      </c>
      <c r="I3444" s="29">
        <v>3000</v>
      </c>
      <c r="J3444" s="29">
        <v>2000</v>
      </c>
      <c r="K3444" s="29">
        <v>2000</v>
      </c>
      <c r="L3444" s="29">
        <v>2000</v>
      </c>
      <c r="M3444" s="29">
        <v>2000</v>
      </c>
      <c r="N3444" s="29">
        <v>2000</v>
      </c>
      <c r="O3444" s="29">
        <v>10000</v>
      </c>
      <c r="P3444" s="29">
        <v>10000</v>
      </c>
      <c r="Q3444" s="29">
        <v>5000</v>
      </c>
      <c r="R3444" s="29">
        <v>5000</v>
      </c>
      <c r="S3444" s="29">
        <v>5000</v>
      </c>
      <c r="T3444" s="29">
        <v>5000</v>
      </c>
      <c r="U3444" s="29">
        <v>5000</v>
      </c>
    </row>
    <row r="3445" spans="1:21" x14ac:dyDescent="0.2">
      <c r="A3445" s="1">
        <v>704</v>
      </c>
      <c r="B3445" s="1">
        <v>17047600</v>
      </c>
      <c r="C3445" s="1">
        <v>55586</v>
      </c>
      <c r="D3445" s="1">
        <v>550</v>
      </c>
      <c r="F3445" s="25">
        <v>55586</v>
      </c>
      <c r="G3445" s="25" t="s">
        <v>243</v>
      </c>
      <c r="H3445" s="29">
        <v>2000</v>
      </c>
      <c r="I3445" s="29">
        <v>2000</v>
      </c>
      <c r="J3445" s="29">
        <v>1000</v>
      </c>
      <c r="K3445" s="29">
        <v>2000</v>
      </c>
      <c r="L3445" s="29">
        <v>3000</v>
      </c>
      <c r="M3445" s="29">
        <v>3000</v>
      </c>
      <c r="N3445" s="29">
        <v>3000</v>
      </c>
      <c r="O3445" s="29">
        <v>4000</v>
      </c>
      <c r="P3445" s="29">
        <v>4000</v>
      </c>
      <c r="Q3445" s="29">
        <v>3000</v>
      </c>
      <c r="R3445" s="29">
        <v>5000</v>
      </c>
      <c r="S3445" s="29">
        <v>5000</v>
      </c>
      <c r="T3445" s="29">
        <v>5000</v>
      </c>
      <c r="U3445" s="29">
        <v>5000</v>
      </c>
    </row>
    <row r="3446" spans="1:21" ht="15" thickBot="1" x14ac:dyDescent="0.25">
      <c r="A3446" s="1" t="s">
        <v>47</v>
      </c>
    </row>
    <row r="3447" spans="1:21" ht="15" thickTop="1" x14ac:dyDescent="0.2">
      <c r="A3447" s="1" t="s">
        <v>47</v>
      </c>
      <c r="B3447" s="1">
        <v>17047600</v>
      </c>
      <c r="C3447" s="31"/>
      <c r="D3447" s="31"/>
      <c r="E3447" s="31"/>
      <c r="F3447" s="32" t="s">
        <v>714</v>
      </c>
      <c r="G3447" s="32"/>
      <c r="H3447" s="33">
        <f>SUM(H3440:H3446)</f>
        <v>308330</v>
      </c>
      <c r="I3447" s="33">
        <f t="shared" ref="I3447:S3447" si="852">SUM(I3440:I3446)</f>
        <v>308330</v>
      </c>
      <c r="J3447" s="33">
        <f t="shared" si="852"/>
        <v>301250</v>
      </c>
      <c r="K3447" s="33">
        <f t="shared" si="852"/>
        <v>302250</v>
      </c>
      <c r="L3447" s="33">
        <f t="shared" si="852"/>
        <v>337182</v>
      </c>
      <c r="M3447" s="33">
        <f t="shared" si="852"/>
        <v>339884</v>
      </c>
      <c r="N3447" s="33">
        <f t="shared" si="852"/>
        <v>339884</v>
      </c>
      <c r="O3447" s="33">
        <f t="shared" si="852"/>
        <v>376384</v>
      </c>
      <c r="P3447" s="33">
        <f t="shared" si="852"/>
        <v>390288</v>
      </c>
      <c r="Q3447" s="33">
        <f t="shared" si="852"/>
        <v>408222</v>
      </c>
      <c r="R3447" s="33">
        <f t="shared" si="852"/>
        <v>423925</v>
      </c>
      <c r="S3447" s="33">
        <f t="shared" si="852"/>
        <v>473520</v>
      </c>
      <c r="T3447" s="33">
        <f t="shared" ref="T3447" si="853">SUM(T3440:T3446)</f>
        <v>473520</v>
      </c>
      <c r="U3447" s="33">
        <f t="shared" ref="U3447" si="854">SUM(U3440:U3446)</f>
        <v>583520</v>
      </c>
    </row>
    <row r="3449" spans="1:21" x14ac:dyDescent="0.2">
      <c r="A3449" s="1" t="s">
        <v>47</v>
      </c>
      <c r="F3449" s="28" t="s">
        <v>715</v>
      </c>
    </row>
    <row r="3450" spans="1:21" x14ac:dyDescent="0.2">
      <c r="A3450" s="1">
        <v>704</v>
      </c>
      <c r="B3450" s="1">
        <v>17047610</v>
      </c>
      <c r="C3450" s="1">
        <v>50110</v>
      </c>
      <c r="D3450" s="1">
        <v>500</v>
      </c>
      <c r="F3450" s="25">
        <v>50110</v>
      </c>
      <c r="G3450" s="25" t="s">
        <v>28</v>
      </c>
      <c r="H3450" s="29">
        <v>549379</v>
      </c>
      <c r="I3450" s="29">
        <v>629673</v>
      </c>
      <c r="J3450" s="29">
        <v>592771</v>
      </c>
      <c r="K3450" s="29">
        <v>663191</v>
      </c>
      <c r="L3450" s="29">
        <v>683787</v>
      </c>
      <c r="M3450" s="29">
        <v>693929</v>
      </c>
      <c r="N3450" s="29">
        <v>747887</v>
      </c>
      <c r="O3450" s="29">
        <v>747887</v>
      </c>
      <c r="P3450" s="29">
        <v>747139</v>
      </c>
      <c r="Q3450" s="29">
        <v>718389</v>
      </c>
      <c r="R3450" s="29">
        <v>749330</v>
      </c>
      <c r="S3450" s="29">
        <v>663756</v>
      </c>
      <c r="T3450" s="29">
        <v>663756</v>
      </c>
      <c r="U3450" s="29">
        <v>673307</v>
      </c>
    </row>
    <row r="3451" spans="1:21" x14ac:dyDescent="0.2">
      <c r="A3451" s="1">
        <v>704</v>
      </c>
      <c r="B3451" s="1">
        <v>17047610</v>
      </c>
      <c r="C3451" s="1">
        <v>50128</v>
      </c>
      <c r="D3451" s="1">
        <v>500</v>
      </c>
      <c r="F3451" s="25">
        <v>50128</v>
      </c>
      <c r="G3451" s="25" t="s">
        <v>29</v>
      </c>
      <c r="H3451" s="30">
        <v>0</v>
      </c>
      <c r="I3451" s="30">
        <v>0</v>
      </c>
      <c r="J3451" s="30">
        <v>0</v>
      </c>
      <c r="K3451" s="30">
        <v>0</v>
      </c>
      <c r="L3451" s="30">
        <v>0</v>
      </c>
      <c r="M3451" s="30">
        <v>0</v>
      </c>
      <c r="N3451" s="30">
        <v>0</v>
      </c>
      <c r="O3451" s="30">
        <v>0</v>
      </c>
      <c r="P3451" s="29">
        <v>0</v>
      </c>
      <c r="Q3451" s="29">
        <v>0</v>
      </c>
      <c r="R3451" s="29">
        <v>0</v>
      </c>
      <c r="S3451" s="29">
        <v>0</v>
      </c>
      <c r="T3451" s="29">
        <v>0</v>
      </c>
      <c r="U3451" s="29">
        <v>0</v>
      </c>
    </row>
    <row r="3452" spans="1:21" x14ac:dyDescent="0.2">
      <c r="A3452" s="1">
        <v>704</v>
      </c>
      <c r="B3452" s="1">
        <v>17047610</v>
      </c>
      <c r="C3452" s="1">
        <v>50130</v>
      </c>
      <c r="D3452" s="1">
        <v>501</v>
      </c>
      <c r="F3452" s="25">
        <v>50130</v>
      </c>
      <c r="G3452" s="25" t="s">
        <v>30</v>
      </c>
      <c r="H3452" s="29">
        <v>25000</v>
      </c>
      <c r="I3452" s="29">
        <v>25000</v>
      </c>
      <c r="J3452" s="29">
        <v>25000</v>
      </c>
      <c r="K3452" s="29">
        <v>27000</v>
      </c>
      <c r="L3452" s="29">
        <v>27000</v>
      </c>
      <c r="M3452" s="29">
        <v>27000</v>
      </c>
      <c r="N3452" s="29">
        <v>27000</v>
      </c>
      <c r="O3452" s="29">
        <v>27000</v>
      </c>
      <c r="P3452" s="29">
        <v>27000</v>
      </c>
      <c r="Q3452" s="29">
        <v>20000</v>
      </c>
      <c r="R3452" s="29">
        <v>30000</v>
      </c>
      <c r="S3452" s="29">
        <v>30000</v>
      </c>
      <c r="T3452" s="29">
        <v>30000</v>
      </c>
      <c r="U3452" s="29">
        <v>30000</v>
      </c>
    </row>
    <row r="3453" spans="1:21" x14ac:dyDescent="0.2">
      <c r="A3453" s="1">
        <v>704</v>
      </c>
      <c r="B3453" s="1">
        <v>17047610</v>
      </c>
      <c r="C3453" s="1">
        <v>50132</v>
      </c>
      <c r="D3453" s="1">
        <v>502</v>
      </c>
      <c r="F3453" s="25">
        <v>50132</v>
      </c>
      <c r="G3453" s="25" t="s">
        <v>31</v>
      </c>
      <c r="H3453" s="29">
        <v>0</v>
      </c>
      <c r="I3453" s="29">
        <v>0</v>
      </c>
      <c r="J3453" s="29">
        <v>0</v>
      </c>
      <c r="K3453" s="29">
        <v>0</v>
      </c>
      <c r="L3453" s="29">
        <v>0</v>
      </c>
      <c r="M3453" s="29">
        <v>0</v>
      </c>
      <c r="N3453" s="29">
        <v>0</v>
      </c>
      <c r="O3453" s="29">
        <v>0</v>
      </c>
      <c r="P3453" s="29">
        <v>0</v>
      </c>
      <c r="Q3453" s="29">
        <v>0</v>
      </c>
      <c r="R3453" s="29">
        <v>0</v>
      </c>
      <c r="S3453" s="29">
        <v>3000</v>
      </c>
      <c r="T3453" s="29">
        <v>3000</v>
      </c>
      <c r="U3453" s="29">
        <v>3000</v>
      </c>
    </row>
    <row r="3454" spans="1:21" x14ac:dyDescent="0.2">
      <c r="A3454" s="1">
        <v>704</v>
      </c>
      <c r="B3454" s="1">
        <v>17047610</v>
      </c>
      <c r="C3454" s="1">
        <v>55586</v>
      </c>
      <c r="D3454" s="1">
        <v>550</v>
      </c>
      <c r="F3454" s="25">
        <v>55586</v>
      </c>
      <c r="G3454" s="25" t="s">
        <v>243</v>
      </c>
      <c r="H3454" s="29">
        <v>8000</v>
      </c>
      <c r="I3454" s="29">
        <v>12000</v>
      </c>
      <c r="J3454" s="29">
        <v>6000</v>
      </c>
      <c r="K3454" s="29">
        <v>14000</v>
      </c>
      <c r="L3454" s="29">
        <v>12000</v>
      </c>
      <c r="M3454" s="29">
        <v>12000</v>
      </c>
      <c r="N3454" s="29">
        <v>12000</v>
      </c>
      <c r="O3454" s="29">
        <v>12000</v>
      </c>
      <c r="P3454" s="29">
        <v>12000</v>
      </c>
      <c r="Q3454" s="29">
        <v>12000</v>
      </c>
      <c r="R3454" s="29">
        <v>12000</v>
      </c>
      <c r="S3454" s="29">
        <v>9000</v>
      </c>
      <c r="T3454" s="29">
        <v>9000</v>
      </c>
      <c r="U3454" s="29">
        <v>9000</v>
      </c>
    </row>
    <row r="3455" spans="1:21" x14ac:dyDescent="0.2">
      <c r="A3455" s="1">
        <v>704</v>
      </c>
      <c r="B3455" s="1">
        <v>17047610</v>
      </c>
      <c r="C3455" s="1">
        <v>56615</v>
      </c>
      <c r="D3455" s="1">
        <v>560</v>
      </c>
      <c r="F3455" s="25">
        <v>56615</v>
      </c>
      <c r="G3455" s="25" t="s">
        <v>39</v>
      </c>
      <c r="H3455" s="29">
        <v>5000</v>
      </c>
      <c r="I3455" s="29">
        <v>5000</v>
      </c>
      <c r="J3455" s="29">
        <v>5000</v>
      </c>
      <c r="K3455" s="29">
        <v>5000</v>
      </c>
      <c r="L3455" s="29">
        <v>5000</v>
      </c>
      <c r="M3455" s="29">
        <v>5000</v>
      </c>
      <c r="N3455" s="29">
        <v>5000</v>
      </c>
      <c r="O3455" s="29">
        <v>15000</v>
      </c>
      <c r="P3455" s="29">
        <v>15000</v>
      </c>
      <c r="Q3455" s="29">
        <v>10000</v>
      </c>
      <c r="R3455" s="29">
        <v>7500</v>
      </c>
      <c r="S3455" s="29">
        <v>7500</v>
      </c>
      <c r="T3455" s="29">
        <v>7500</v>
      </c>
      <c r="U3455" s="29">
        <v>9570</v>
      </c>
    </row>
    <row r="3456" spans="1:21" x14ac:dyDescent="0.2">
      <c r="A3456" s="1">
        <v>704</v>
      </c>
      <c r="B3456" s="1">
        <v>17047610</v>
      </c>
      <c r="C3456" s="1">
        <v>56662</v>
      </c>
      <c r="D3456" s="1">
        <v>560</v>
      </c>
      <c r="F3456" s="25">
        <v>56662</v>
      </c>
      <c r="G3456" s="25" t="s">
        <v>42</v>
      </c>
      <c r="H3456" s="29">
        <v>0</v>
      </c>
      <c r="I3456" s="29">
        <v>0</v>
      </c>
      <c r="J3456" s="29">
        <v>0</v>
      </c>
      <c r="K3456" s="29">
        <v>0</v>
      </c>
      <c r="L3456" s="29">
        <v>0</v>
      </c>
      <c r="M3456" s="29">
        <v>0</v>
      </c>
      <c r="N3456" s="29">
        <v>0</v>
      </c>
      <c r="O3456" s="29">
        <v>0</v>
      </c>
      <c r="P3456" s="29">
        <v>0</v>
      </c>
      <c r="Q3456" s="29">
        <v>0</v>
      </c>
      <c r="R3456" s="29">
        <v>0</v>
      </c>
      <c r="S3456" s="29">
        <v>0</v>
      </c>
      <c r="T3456" s="29">
        <v>0</v>
      </c>
      <c r="U3456" s="29">
        <v>0</v>
      </c>
    </row>
    <row r="3457" spans="1:21" x14ac:dyDescent="0.2">
      <c r="A3457" s="1">
        <v>704</v>
      </c>
      <c r="B3457" s="1">
        <v>17047610</v>
      </c>
      <c r="C3457" s="1">
        <v>56694</v>
      </c>
      <c r="D3457" s="1">
        <v>560</v>
      </c>
      <c r="F3457" s="25">
        <v>56694</v>
      </c>
      <c r="G3457" s="25" t="s">
        <v>45</v>
      </c>
      <c r="H3457" s="29">
        <v>37100</v>
      </c>
      <c r="I3457" s="29">
        <v>37100</v>
      </c>
      <c r="J3457" s="29">
        <v>37000</v>
      </c>
      <c r="K3457" s="29">
        <v>35000</v>
      </c>
      <c r="L3457" s="29">
        <v>35000</v>
      </c>
      <c r="M3457" s="29">
        <v>35000</v>
      </c>
      <c r="N3457" s="29">
        <v>35000</v>
      </c>
      <c r="O3457" s="29">
        <v>60000</v>
      </c>
      <c r="P3457" s="29">
        <v>50000</v>
      </c>
      <c r="Q3457" s="29">
        <v>40000</v>
      </c>
      <c r="R3457" s="29">
        <v>40000</v>
      </c>
      <c r="S3457" s="29">
        <v>40000</v>
      </c>
      <c r="T3457" s="29">
        <v>40000</v>
      </c>
      <c r="U3457" s="29">
        <v>40000</v>
      </c>
    </row>
    <row r="3458" spans="1:21" ht="15" thickBot="1" x14ac:dyDescent="0.25">
      <c r="A3458" s="1" t="s">
        <v>47</v>
      </c>
    </row>
    <row r="3459" spans="1:21" ht="15" thickTop="1" x14ac:dyDescent="0.2">
      <c r="A3459" s="1" t="s">
        <v>47</v>
      </c>
      <c r="B3459" s="1">
        <v>17047610</v>
      </c>
      <c r="C3459" s="31"/>
      <c r="D3459" s="31"/>
      <c r="E3459" s="31"/>
      <c r="F3459" s="32" t="s">
        <v>716</v>
      </c>
      <c r="G3459" s="32"/>
      <c r="H3459" s="33">
        <f>SUM(H3450:H3458)</f>
        <v>624479</v>
      </c>
      <c r="I3459" s="33">
        <f t="shared" ref="I3459:S3459" si="855">SUM(I3450:I3458)</f>
        <v>708773</v>
      </c>
      <c r="J3459" s="33">
        <f t="shared" si="855"/>
        <v>665771</v>
      </c>
      <c r="K3459" s="33">
        <f t="shared" si="855"/>
        <v>744191</v>
      </c>
      <c r="L3459" s="33">
        <f t="shared" si="855"/>
        <v>762787</v>
      </c>
      <c r="M3459" s="33">
        <f t="shared" si="855"/>
        <v>772929</v>
      </c>
      <c r="N3459" s="33">
        <f t="shared" si="855"/>
        <v>826887</v>
      </c>
      <c r="O3459" s="33">
        <f t="shared" si="855"/>
        <v>861887</v>
      </c>
      <c r="P3459" s="33">
        <f t="shared" si="855"/>
        <v>851139</v>
      </c>
      <c r="Q3459" s="33">
        <f t="shared" si="855"/>
        <v>800389</v>
      </c>
      <c r="R3459" s="33">
        <f t="shared" si="855"/>
        <v>838830</v>
      </c>
      <c r="S3459" s="33">
        <f t="shared" si="855"/>
        <v>753256</v>
      </c>
      <c r="T3459" s="33">
        <f t="shared" ref="T3459" si="856">SUM(T3450:T3458)</f>
        <v>753256</v>
      </c>
      <c r="U3459" s="33">
        <f t="shared" ref="U3459" si="857">SUM(U3450:U3458)</f>
        <v>764877</v>
      </c>
    </row>
    <row r="3460" spans="1:21" x14ac:dyDescent="0.2">
      <c r="A3460" s="1" t="s">
        <v>47</v>
      </c>
    </row>
    <row r="3461" spans="1:21" x14ac:dyDescent="0.2">
      <c r="A3461" s="1" t="s">
        <v>717</v>
      </c>
    </row>
    <row r="3462" spans="1:21" x14ac:dyDescent="0.2">
      <c r="E3462" s="27" t="s">
        <v>718</v>
      </c>
      <c r="F3462" s="28" t="s">
        <v>51</v>
      </c>
    </row>
    <row r="3463" spans="1:21" x14ac:dyDescent="0.2">
      <c r="A3463" s="1" t="s">
        <v>47</v>
      </c>
      <c r="F3463" s="25">
        <v>500</v>
      </c>
      <c r="G3463" s="25" t="s">
        <v>53</v>
      </c>
      <c r="H3463" s="29">
        <f t="shared" ref="H3463:U3473" si="858">SUMIF($D$3401:$D$3459,$F3463,H$3401:H$3459)</f>
        <v>1806666</v>
      </c>
      <c r="I3463" s="29">
        <f t="shared" si="858"/>
        <v>1901884</v>
      </c>
      <c r="J3463" s="29">
        <f t="shared" si="858"/>
        <v>1809902</v>
      </c>
      <c r="K3463" s="29">
        <f t="shared" si="858"/>
        <v>1917106</v>
      </c>
      <c r="L3463" s="29">
        <f t="shared" si="858"/>
        <v>2040445</v>
      </c>
      <c r="M3463" s="29">
        <f t="shared" si="858"/>
        <v>2086365</v>
      </c>
      <c r="N3463" s="29">
        <f t="shared" si="858"/>
        <v>2136120</v>
      </c>
      <c r="O3463" s="29">
        <f t="shared" si="858"/>
        <v>2216252</v>
      </c>
      <c r="P3463" s="29">
        <f t="shared" si="858"/>
        <v>2271957</v>
      </c>
      <c r="Q3463" s="29">
        <f t="shared" si="858"/>
        <v>2307646</v>
      </c>
      <c r="R3463" s="29">
        <f t="shared" si="858"/>
        <v>2519823</v>
      </c>
      <c r="S3463" s="29">
        <f t="shared" si="858"/>
        <v>2477480</v>
      </c>
      <c r="T3463" s="29">
        <f t="shared" si="858"/>
        <v>2469944</v>
      </c>
      <c r="U3463" s="29">
        <f t="shared" si="858"/>
        <v>2598563</v>
      </c>
    </row>
    <row r="3464" spans="1:21" x14ac:dyDescent="0.2">
      <c r="A3464" s="1" t="s">
        <v>47</v>
      </c>
      <c r="F3464" s="25">
        <v>501</v>
      </c>
      <c r="G3464" s="25" t="s">
        <v>30</v>
      </c>
      <c r="H3464" s="29">
        <f t="shared" si="858"/>
        <v>90500</v>
      </c>
      <c r="I3464" s="29">
        <f t="shared" si="858"/>
        <v>89000</v>
      </c>
      <c r="J3464" s="29">
        <f t="shared" si="858"/>
        <v>89000</v>
      </c>
      <c r="K3464" s="29">
        <f t="shared" si="858"/>
        <v>110000</v>
      </c>
      <c r="L3464" s="29">
        <f t="shared" si="858"/>
        <v>110000</v>
      </c>
      <c r="M3464" s="29">
        <f t="shared" si="858"/>
        <v>113000</v>
      </c>
      <c r="N3464" s="29">
        <f t="shared" si="858"/>
        <v>113000</v>
      </c>
      <c r="O3464" s="29">
        <f t="shared" si="858"/>
        <v>113000</v>
      </c>
      <c r="P3464" s="29">
        <f t="shared" si="858"/>
        <v>133000</v>
      </c>
      <c r="Q3464" s="29">
        <f t="shared" si="858"/>
        <v>119500</v>
      </c>
      <c r="R3464" s="29">
        <f t="shared" si="858"/>
        <v>130750</v>
      </c>
      <c r="S3464" s="29">
        <f t="shared" si="858"/>
        <v>130750</v>
      </c>
      <c r="T3464" s="29">
        <f t="shared" si="858"/>
        <v>130750</v>
      </c>
      <c r="U3464" s="29">
        <f t="shared" si="858"/>
        <v>130750</v>
      </c>
    </row>
    <row r="3465" spans="1:21" x14ac:dyDescent="0.2">
      <c r="F3465" s="25" t="s">
        <v>54</v>
      </c>
      <c r="G3465" s="25" t="s">
        <v>55</v>
      </c>
      <c r="H3465" s="29">
        <f t="shared" si="858"/>
        <v>0</v>
      </c>
      <c r="I3465" s="29">
        <f t="shared" si="858"/>
        <v>0</v>
      </c>
      <c r="J3465" s="29">
        <f t="shared" si="858"/>
        <v>0</v>
      </c>
      <c r="K3465" s="29">
        <f t="shared" si="858"/>
        <v>0</v>
      </c>
      <c r="L3465" s="29">
        <f t="shared" si="858"/>
        <v>0</v>
      </c>
      <c r="M3465" s="29">
        <f t="shared" si="858"/>
        <v>0</v>
      </c>
      <c r="N3465" s="29">
        <f t="shared" si="858"/>
        <v>0</v>
      </c>
      <c r="O3465" s="29">
        <f t="shared" si="858"/>
        <v>0</v>
      </c>
      <c r="P3465" s="29">
        <f t="shared" si="858"/>
        <v>0</v>
      </c>
      <c r="Q3465" s="29">
        <f t="shared" si="858"/>
        <v>0</v>
      </c>
      <c r="R3465" s="29">
        <f t="shared" si="858"/>
        <v>0</v>
      </c>
      <c r="S3465" s="29">
        <f t="shared" si="858"/>
        <v>0</v>
      </c>
      <c r="T3465" s="29">
        <f t="shared" si="858"/>
        <v>0</v>
      </c>
      <c r="U3465" s="29">
        <f t="shared" si="858"/>
        <v>0</v>
      </c>
    </row>
    <row r="3466" spans="1:21" x14ac:dyDescent="0.2">
      <c r="A3466" s="1" t="s">
        <v>47</v>
      </c>
      <c r="F3466" s="25">
        <v>502</v>
      </c>
      <c r="G3466" s="25" t="s">
        <v>56</v>
      </c>
      <c r="H3466" s="29">
        <f t="shared" si="858"/>
        <v>2000</v>
      </c>
      <c r="I3466" s="29">
        <f t="shared" si="858"/>
        <v>0</v>
      </c>
      <c r="J3466" s="29">
        <f t="shared" si="858"/>
        <v>0</v>
      </c>
      <c r="K3466" s="29">
        <f t="shared" si="858"/>
        <v>0</v>
      </c>
      <c r="L3466" s="29">
        <f t="shared" si="858"/>
        <v>0</v>
      </c>
      <c r="M3466" s="29">
        <f t="shared" si="858"/>
        <v>0</v>
      </c>
      <c r="N3466" s="29">
        <f t="shared" si="858"/>
        <v>0</v>
      </c>
      <c r="O3466" s="29">
        <f t="shared" si="858"/>
        <v>0</v>
      </c>
      <c r="P3466" s="29">
        <f t="shared" si="858"/>
        <v>0</v>
      </c>
      <c r="Q3466" s="29">
        <f t="shared" si="858"/>
        <v>0</v>
      </c>
      <c r="R3466" s="29">
        <f t="shared" si="858"/>
        <v>0</v>
      </c>
      <c r="S3466" s="29">
        <f t="shared" si="858"/>
        <v>6000</v>
      </c>
      <c r="T3466" s="29">
        <f t="shared" si="858"/>
        <v>6000</v>
      </c>
      <c r="U3466" s="29">
        <f t="shared" si="858"/>
        <v>12852</v>
      </c>
    </row>
    <row r="3467" spans="1:21" x14ac:dyDescent="0.2">
      <c r="A3467" s="1" t="s">
        <v>47</v>
      </c>
      <c r="F3467" s="25">
        <v>520</v>
      </c>
      <c r="G3467" s="25" t="s">
        <v>57</v>
      </c>
      <c r="H3467" s="29">
        <f t="shared" si="858"/>
        <v>0</v>
      </c>
      <c r="I3467" s="29">
        <f t="shared" si="858"/>
        <v>0</v>
      </c>
      <c r="J3467" s="29">
        <f t="shared" si="858"/>
        <v>0</v>
      </c>
      <c r="K3467" s="29">
        <f t="shared" si="858"/>
        <v>0</v>
      </c>
      <c r="L3467" s="29">
        <f t="shared" si="858"/>
        <v>0</v>
      </c>
      <c r="M3467" s="29">
        <f t="shared" si="858"/>
        <v>0</v>
      </c>
      <c r="N3467" s="29">
        <f t="shared" si="858"/>
        <v>0</v>
      </c>
      <c r="O3467" s="29">
        <f t="shared" si="858"/>
        <v>1900000</v>
      </c>
      <c r="P3467" s="29">
        <f t="shared" si="858"/>
        <v>1900000</v>
      </c>
      <c r="Q3467" s="29">
        <f t="shared" si="858"/>
        <v>1800000</v>
      </c>
      <c r="R3467" s="29">
        <f t="shared" si="858"/>
        <v>0</v>
      </c>
      <c r="S3467" s="29">
        <f t="shared" si="858"/>
        <v>0</v>
      </c>
      <c r="T3467" s="29">
        <f t="shared" si="858"/>
        <v>0</v>
      </c>
      <c r="U3467" s="29">
        <f t="shared" si="858"/>
        <v>0</v>
      </c>
    </row>
    <row r="3468" spans="1:21" x14ac:dyDescent="0.2">
      <c r="A3468" s="1" t="s">
        <v>47</v>
      </c>
      <c r="F3468" s="25">
        <v>530</v>
      </c>
      <c r="G3468" s="25" t="s">
        <v>58</v>
      </c>
      <c r="H3468" s="29">
        <f t="shared" si="858"/>
        <v>0</v>
      </c>
      <c r="I3468" s="29">
        <f t="shared" si="858"/>
        <v>0</v>
      </c>
      <c r="J3468" s="29">
        <f t="shared" si="858"/>
        <v>0</v>
      </c>
      <c r="K3468" s="29">
        <f t="shared" si="858"/>
        <v>0</v>
      </c>
      <c r="L3468" s="29">
        <f t="shared" si="858"/>
        <v>0</v>
      </c>
      <c r="M3468" s="29">
        <f t="shared" si="858"/>
        <v>0</v>
      </c>
      <c r="N3468" s="29">
        <f t="shared" si="858"/>
        <v>0</v>
      </c>
      <c r="O3468" s="29">
        <f t="shared" si="858"/>
        <v>0</v>
      </c>
      <c r="P3468" s="29">
        <f t="shared" si="858"/>
        <v>0</v>
      </c>
      <c r="Q3468" s="29">
        <f t="shared" si="858"/>
        <v>0</v>
      </c>
      <c r="R3468" s="29">
        <f t="shared" si="858"/>
        <v>0</v>
      </c>
      <c r="S3468" s="29">
        <f t="shared" si="858"/>
        <v>0</v>
      </c>
      <c r="T3468" s="29">
        <f t="shared" si="858"/>
        <v>0</v>
      </c>
      <c r="U3468" s="29">
        <f t="shared" si="858"/>
        <v>0</v>
      </c>
    </row>
    <row r="3469" spans="1:21" x14ac:dyDescent="0.2">
      <c r="A3469" s="1" t="s">
        <v>47</v>
      </c>
      <c r="F3469" s="25">
        <v>540</v>
      </c>
      <c r="G3469" s="25" t="s">
        <v>59</v>
      </c>
      <c r="H3469" s="29">
        <f t="shared" si="858"/>
        <v>5000</v>
      </c>
      <c r="I3469" s="29">
        <f t="shared" si="858"/>
        <v>5000</v>
      </c>
      <c r="J3469" s="29">
        <f t="shared" si="858"/>
        <v>5000</v>
      </c>
      <c r="K3469" s="29">
        <f t="shared" si="858"/>
        <v>5000</v>
      </c>
      <c r="L3469" s="29">
        <f t="shared" si="858"/>
        <v>3300</v>
      </c>
      <c r="M3469" s="29">
        <f t="shared" si="858"/>
        <v>3300</v>
      </c>
      <c r="N3469" s="29">
        <f t="shared" si="858"/>
        <v>3300</v>
      </c>
      <c r="O3469" s="29">
        <f t="shared" si="858"/>
        <v>18000</v>
      </c>
      <c r="P3469" s="29">
        <f t="shared" si="858"/>
        <v>18000</v>
      </c>
      <c r="Q3469" s="29">
        <f t="shared" si="858"/>
        <v>7500</v>
      </c>
      <c r="R3469" s="29">
        <f t="shared" si="858"/>
        <v>7500</v>
      </c>
      <c r="S3469" s="29">
        <f t="shared" si="858"/>
        <v>7500</v>
      </c>
      <c r="T3469" s="29">
        <f t="shared" si="858"/>
        <v>7500</v>
      </c>
      <c r="U3469" s="29">
        <f t="shared" si="858"/>
        <v>7500</v>
      </c>
    </row>
    <row r="3470" spans="1:21" x14ac:dyDescent="0.2">
      <c r="A3470" s="1" t="s">
        <v>47</v>
      </c>
      <c r="F3470" s="25">
        <v>550</v>
      </c>
      <c r="G3470" s="25" t="s">
        <v>60</v>
      </c>
      <c r="H3470" s="29">
        <f t="shared" si="858"/>
        <v>86800</v>
      </c>
      <c r="I3470" s="29">
        <f t="shared" si="858"/>
        <v>90800</v>
      </c>
      <c r="J3470" s="29">
        <f t="shared" si="858"/>
        <v>69400</v>
      </c>
      <c r="K3470" s="29">
        <f t="shared" si="858"/>
        <v>94400</v>
      </c>
      <c r="L3470" s="29">
        <f t="shared" si="858"/>
        <v>105100</v>
      </c>
      <c r="M3470" s="29">
        <f t="shared" si="858"/>
        <v>105100</v>
      </c>
      <c r="N3470" s="29">
        <f t="shared" si="858"/>
        <v>105100</v>
      </c>
      <c r="O3470" s="29">
        <f t="shared" si="858"/>
        <v>115300</v>
      </c>
      <c r="P3470" s="29">
        <f t="shared" si="858"/>
        <v>115300</v>
      </c>
      <c r="Q3470" s="29">
        <f t="shared" si="858"/>
        <v>92435</v>
      </c>
      <c r="R3470" s="29">
        <f t="shared" si="858"/>
        <v>43925</v>
      </c>
      <c r="S3470" s="29">
        <f t="shared" si="858"/>
        <v>38425</v>
      </c>
      <c r="T3470" s="29">
        <f t="shared" si="858"/>
        <v>48425</v>
      </c>
      <c r="U3470" s="29">
        <f t="shared" si="858"/>
        <v>48425</v>
      </c>
    </row>
    <row r="3471" spans="1:21" x14ac:dyDescent="0.2">
      <c r="A3471" s="1" t="s">
        <v>47</v>
      </c>
      <c r="F3471" s="25">
        <v>560</v>
      </c>
      <c r="G3471" s="25" t="s">
        <v>61</v>
      </c>
      <c r="H3471" s="29">
        <f t="shared" si="858"/>
        <v>158100</v>
      </c>
      <c r="I3471" s="29">
        <f t="shared" si="858"/>
        <v>230022</v>
      </c>
      <c r="J3471" s="29">
        <f t="shared" si="858"/>
        <v>213000</v>
      </c>
      <c r="K3471" s="29">
        <f t="shared" si="858"/>
        <v>221800</v>
      </c>
      <c r="L3471" s="29">
        <f t="shared" si="858"/>
        <v>219200</v>
      </c>
      <c r="M3471" s="29">
        <f t="shared" si="858"/>
        <v>211200</v>
      </c>
      <c r="N3471" s="29">
        <f t="shared" si="858"/>
        <v>211200</v>
      </c>
      <c r="O3471" s="29">
        <f t="shared" si="858"/>
        <v>717200</v>
      </c>
      <c r="P3471" s="29">
        <f t="shared" si="858"/>
        <v>677200</v>
      </c>
      <c r="Q3471" s="29">
        <f t="shared" si="858"/>
        <v>611140</v>
      </c>
      <c r="R3471" s="29">
        <f t="shared" si="858"/>
        <v>837500</v>
      </c>
      <c r="S3471" s="29">
        <f t="shared" si="858"/>
        <v>630000</v>
      </c>
      <c r="T3471" s="29">
        <f t="shared" si="858"/>
        <v>1075000</v>
      </c>
      <c r="U3471" s="29">
        <f t="shared" si="858"/>
        <v>1077070</v>
      </c>
    </row>
    <row r="3472" spans="1:21" x14ac:dyDescent="0.2">
      <c r="A3472" s="1" t="s">
        <v>47</v>
      </c>
      <c r="F3472" s="25">
        <v>570</v>
      </c>
      <c r="G3472" s="25" t="s">
        <v>62</v>
      </c>
      <c r="H3472" s="29">
        <f t="shared" si="858"/>
        <v>0</v>
      </c>
      <c r="I3472" s="29">
        <f t="shared" si="858"/>
        <v>0</v>
      </c>
      <c r="J3472" s="29">
        <f t="shared" si="858"/>
        <v>0</v>
      </c>
      <c r="K3472" s="29">
        <f t="shared" si="858"/>
        <v>0</v>
      </c>
      <c r="L3472" s="29">
        <f t="shared" si="858"/>
        <v>0</v>
      </c>
      <c r="M3472" s="29">
        <f t="shared" si="858"/>
        <v>0</v>
      </c>
      <c r="N3472" s="29">
        <f t="shared" si="858"/>
        <v>0</v>
      </c>
      <c r="O3472" s="29">
        <f t="shared" si="858"/>
        <v>0</v>
      </c>
      <c r="P3472" s="29">
        <f t="shared" si="858"/>
        <v>0</v>
      </c>
      <c r="Q3472" s="29">
        <f t="shared" si="858"/>
        <v>0</v>
      </c>
      <c r="R3472" s="29">
        <f t="shared" si="858"/>
        <v>0</v>
      </c>
      <c r="S3472" s="29">
        <f t="shared" si="858"/>
        <v>0</v>
      </c>
      <c r="T3472" s="29">
        <f t="shared" si="858"/>
        <v>0</v>
      </c>
      <c r="U3472" s="29">
        <f t="shared" si="858"/>
        <v>0</v>
      </c>
    </row>
    <row r="3473" spans="1:21" x14ac:dyDescent="0.2">
      <c r="A3473" s="1" t="s">
        <v>47</v>
      </c>
      <c r="F3473" s="25">
        <v>580</v>
      </c>
      <c r="G3473" s="25" t="s">
        <v>32</v>
      </c>
      <c r="H3473" s="29">
        <f t="shared" si="858"/>
        <v>0</v>
      </c>
      <c r="I3473" s="29">
        <f t="shared" si="858"/>
        <v>0</v>
      </c>
      <c r="J3473" s="29">
        <f t="shared" si="858"/>
        <v>0</v>
      </c>
      <c r="K3473" s="29">
        <f t="shared" si="858"/>
        <v>0</v>
      </c>
      <c r="L3473" s="29">
        <f t="shared" si="858"/>
        <v>0</v>
      </c>
      <c r="M3473" s="29">
        <f t="shared" si="858"/>
        <v>0</v>
      </c>
      <c r="N3473" s="29">
        <f t="shared" si="858"/>
        <v>0</v>
      </c>
      <c r="O3473" s="29">
        <f t="shared" si="858"/>
        <v>0</v>
      </c>
      <c r="P3473" s="29">
        <f t="shared" si="858"/>
        <v>0</v>
      </c>
      <c r="Q3473" s="29">
        <f t="shared" si="858"/>
        <v>0</v>
      </c>
      <c r="R3473" s="29">
        <f t="shared" si="858"/>
        <v>0</v>
      </c>
      <c r="S3473" s="29">
        <f t="shared" si="858"/>
        <v>0</v>
      </c>
      <c r="T3473" s="29">
        <f t="shared" si="858"/>
        <v>0</v>
      </c>
      <c r="U3473" s="29">
        <f t="shared" si="858"/>
        <v>0</v>
      </c>
    </row>
    <row r="3474" spans="1:21" ht="15" thickBot="1" x14ac:dyDescent="0.25">
      <c r="A3474" s="1" t="s">
        <v>47</v>
      </c>
    </row>
    <row r="3475" spans="1:21" ht="15" thickTop="1" x14ac:dyDescent="0.2">
      <c r="A3475" s="1" t="s">
        <v>47</v>
      </c>
      <c r="E3475" s="31"/>
      <c r="F3475" s="32"/>
      <c r="G3475" s="34" t="s">
        <v>63</v>
      </c>
      <c r="H3475" s="35">
        <f>SUM(H3463:H3474)</f>
        <v>2149066</v>
      </c>
      <c r="I3475" s="35">
        <f t="shared" ref="I3475:S3475" si="859">SUM(I3463:I3474)</f>
        <v>2316706</v>
      </c>
      <c r="J3475" s="35">
        <f t="shared" si="859"/>
        <v>2186302</v>
      </c>
      <c r="K3475" s="35">
        <f t="shared" si="859"/>
        <v>2348306</v>
      </c>
      <c r="L3475" s="35">
        <f t="shared" si="859"/>
        <v>2478045</v>
      </c>
      <c r="M3475" s="35">
        <f t="shared" si="859"/>
        <v>2518965</v>
      </c>
      <c r="N3475" s="35">
        <f t="shared" si="859"/>
        <v>2568720</v>
      </c>
      <c r="O3475" s="35">
        <f t="shared" si="859"/>
        <v>5079752</v>
      </c>
      <c r="P3475" s="35">
        <f t="shared" si="859"/>
        <v>5115457</v>
      </c>
      <c r="Q3475" s="35">
        <f t="shared" si="859"/>
        <v>4938221</v>
      </c>
      <c r="R3475" s="35">
        <f t="shared" si="859"/>
        <v>3539498</v>
      </c>
      <c r="S3475" s="35">
        <f t="shared" si="859"/>
        <v>3290155</v>
      </c>
      <c r="T3475" s="35">
        <f t="shared" ref="T3475" si="860">SUM(T3463:T3474)</f>
        <v>3737619</v>
      </c>
      <c r="U3475" s="35">
        <f t="shared" ref="U3475" si="861">SUM(U3463:U3474)</f>
        <v>3875160</v>
      </c>
    </row>
    <row r="3476" spans="1:21" x14ac:dyDescent="0.2">
      <c r="A3476" s="1" t="s">
        <v>47</v>
      </c>
    </row>
    <row r="3477" spans="1:21" x14ac:dyDescent="0.2">
      <c r="A3477" s="1" t="s">
        <v>47</v>
      </c>
      <c r="E3477" s="27" t="s">
        <v>719</v>
      </c>
    </row>
    <row r="3478" spans="1:21" x14ac:dyDescent="0.2">
      <c r="A3478" s="1" t="s">
        <v>47</v>
      </c>
      <c r="F3478" s="28" t="s">
        <v>27</v>
      </c>
    </row>
    <row r="3479" spans="1:21" x14ac:dyDescent="0.2">
      <c r="A3479" s="1">
        <v>705</v>
      </c>
      <c r="B3479" s="1">
        <v>17051010</v>
      </c>
      <c r="C3479" s="1">
        <v>50110</v>
      </c>
      <c r="D3479" s="1">
        <v>500</v>
      </c>
      <c r="F3479" s="25">
        <v>50110</v>
      </c>
      <c r="G3479" s="25" t="s">
        <v>28</v>
      </c>
      <c r="H3479" s="29">
        <v>137886</v>
      </c>
      <c r="I3479" s="29">
        <v>137886</v>
      </c>
      <c r="J3479" s="29">
        <v>86744</v>
      </c>
      <c r="K3479" s="29">
        <v>86745</v>
      </c>
      <c r="L3479" s="29">
        <v>86745</v>
      </c>
      <c r="M3479" s="29">
        <v>137128</v>
      </c>
      <c r="N3479" s="29">
        <v>92505</v>
      </c>
      <c r="O3479" s="29">
        <v>145990</v>
      </c>
      <c r="P3479" s="29">
        <v>183873</v>
      </c>
      <c r="Q3479" s="29">
        <v>186687</v>
      </c>
      <c r="R3479" s="29">
        <v>200751</v>
      </c>
      <c r="S3479" s="29">
        <v>202659</v>
      </c>
      <c r="T3479" s="29">
        <v>202659</v>
      </c>
      <c r="U3479" s="29">
        <v>260373</v>
      </c>
    </row>
    <row r="3480" spans="1:21" x14ac:dyDescent="0.2">
      <c r="A3480" s="1">
        <v>705</v>
      </c>
      <c r="B3480" s="1">
        <v>17051010</v>
      </c>
      <c r="C3480" s="1">
        <v>50128</v>
      </c>
      <c r="D3480" s="1">
        <v>500</v>
      </c>
      <c r="F3480" s="25">
        <v>50128</v>
      </c>
      <c r="G3480" s="25" t="s">
        <v>29</v>
      </c>
      <c r="H3480" s="30">
        <v>0</v>
      </c>
      <c r="I3480" s="30">
        <v>0</v>
      </c>
      <c r="J3480" s="30">
        <v>0</v>
      </c>
      <c r="K3480" s="30">
        <v>0</v>
      </c>
      <c r="L3480" s="30">
        <v>0</v>
      </c>
      <c r="M3480" s="30">
        <v>0</v>
      </c>
      <c r="N3480" s="30">
        <v>0</v>
      </c>
      <c r="O3480" s="30">
        <v>0</v>
      </c>
      <c r="P3480" s="29">
        <v>0</v>
      </c>
      <c r="Q3480" s="29">
        <v>0</v>
      </c>
      <c r="R3480" s="29">
        <v>0</v>
      </c>
      <c r="S3480" s="29">
        <v>0</v>
      </c>
      <c r="T3480" s="29">
        <v>0</v>
      </c>
      <c r="U3480" s="29">
        <v>0</v>
      </c>
    </row>
    <row r="3481" spans="1:21" x14ac:dyDescent="0.2">
      <c r="A3481" s="1">
        <v>705</v>
      </c>
      <c r="B3481" s="1">
        <v>17051010</v>
      </c>
      <c r="C3481" s="1">
        <v>50132</v>
      </c>
      <c r="D3481" s="1">
        <v>502</v>
      </c>
      <c r="F3481" s="25">
        <v>50132</v>
      </c>
      <c r="G3481" s="25" t="s">
        <v>31</v>
      </c>
      <c r="H3481" s="29">
        <v>0</v>
      </c>
      <c r="I3481" s="29">
        <v>0</v>
      </c>
      <c r="J3481" s="29">
        <v>0</v>
      </c>
      <c r="K3481" s="29">
        <v>0</v>
      </c>
      <c r="L3481" s="29">
        <v>0</v>
      </c>
      <c r="M3481" s="29">
        <v>0</v>
      </c>
      <c r="N3481" s="29">
        <v>0</v>
      </c>
      <c r="O3481" s="29">
        <v>0</v>
      </c>
      <c r="P3481" s="29">
        <v>0</v>
      </c>
      <c r="Q3481" s="29">
        <v>0</v>
      </c>
      <c r="R3481" s="29">
        <v>0</v>
      </c>
      <c r="S3481" s="29">
        <v>0</v>
      </c>
      <c r="T3481" s="29">
        <v>0</v>
      </c>
      <c r="U3481" s="29">
        <v>0</v>
      </c>
    </row>
    <row r="3482" spans="1:21" x14ac:dyDescent="0.2">
      <c r="A3482" s="1">
        <v>705</v>
      </c>
      <c r="B3482" s="1">
        <v>17051010</v>
      </c>
      <c r="C3482" s="1">
        <v>52260</v>
      </c>
      <c r="D3482" s="1">
        <v>520</v>
      </c>
      <c r="F3482" s="25">
        <v>52260</v>
      </c>
      <c r="G3482" s="25" t="s">
        <v>87</v>
      </c>
      <c r="H3482" s="29">
        <v>3949</v>
      </c>
      <c r="I3482" s="29">
        <v>3949</v>
      </c>
      <c r="J3482" s="29">
        <v>3949</v>
      </c>
      <c r="K3482" s="29">
        <v>3914</v>
      </c>
      <c r="L3482" s="29">
        <v>0</v>
      </c>
      <c r="M3482" s="29">
        <v>0</v>
      </c>
      <c r="N3482" s="29">
        <v>0</v>
      </c>
      <c r="O3482" s="29">
        <v>0</v>
      </c>
      <c r="P3482" s="29">
        <v>0</v>
      </c>
      <c r="Q3482" s="29">
        <v>0</v>
      </c>
      <c r="R3482" s="29">
        <v>0</v>
      </c>
      <c r="S3482" s="29">
        <v>0</v>
      </c>
      <c r="T3482" s="29">
        <v>0</v>
      </c>
      <c r="U3482" s="29">
        <v>0</v>
      </c>
    </row>
    <row r="3483" spans="1:21" x14ac:dyDescent="0.2">
      <c r="A3483" s="1">
        <v>705</v>
      </c>
      <c r="B3483" s="1">
        <v>17051010</v>
      </c>
      <c r="C3483" s="1">
        <v>53310</v>
      </c>
      <c r="D3483" s="1">
        <v>530</v>
      </c>
      <c r="F3483" s="25">
        <v>53310</v>
      </c>
      <c r="G3483" s="25" t="s">
        <v>70</v>
      </c>
      <c r="H3483" s="29">
        <v>0</v>
      </c>
      <c r="I3483" s="29">
        <v>0</v>
      </c>
      <c r="J3483" s="29">
        <v>0</v>
      </c>
      <c r="K3483" s="29">
        <v>0</v>
      </c>
      <c r="L3483" s="29">
        <v>0</v>
      </c>
      <c r="M3483" s="29">
        <v>0</v>
      </c>
      <c r="N3483" s="29">
        <v>0</v>
      </c>
      <c r="O3483" s="29">
        <v>0</v>
      </c>
      <c r="P3483" s="29">
        <v>0</v>
      </c>
      <c r="Q3483" s="29">
        <v>0</v>
      </c>
      <c r="R3483" s="29">
        <v>0</v>
      </c>
      <c r="S3483" s="29">
        <v>0</v>
      </c>
      <c r="T3483" s="29">
        <v>0</v>
      </c>
      <c r="U3483" s="29">
        <v>0</v>
      </c>
    </row>
    <row r="3484" spans="1:21" x14ac:dyDescent="0.2">
      <c r="A3484" s="1">
        <v>705</v>
      </c>
      <c r="B3484" s="1">
        <v>17051010</v>
      </c>
      <c r="C3484" s="1">
        <v>53350</v>
      </c>
      <c r="D3484" s="1">
        <v>530</v>
      </c>
      <c r="F3484" s="25">
        <v>53350</v>
      </c>
      <c r="G3484" s="25" t="s">
        <v>34</v>
      </c>
      <c r="H3484" s="29">
        <v>0</v>
      </c>
      <c r="I3484" s="29">
        <v>0</v>
      </c>
      <c r="J3484" s="29">
        <v>0</v>
      </c>
      <c r="K3484" s="29">
        <v>0</v>
      </c>
      <c r="L3484" s="29">
        <v>0</v>
      </c>
      <c r="M3484" s="29">
        <v>0</v>
      </c>
      <c r="N3484" s="29">
        <v>0</v>
      </c>
      <c r="O3484" s="29">
        <v>0</v>
      </c>
      <c r="P3484" s="29">
        <v>0</v>
      </c>
      <c r="Q3484" s="29">
        <v>0</v>
      </c>
      <c r="R3484" s="29">
        <v>0</v>
      </c>
      <c r="S3484" s="29">
        <v>0</v>
      </c>
      <c r="T3484" s="29">
        <v>0</v>
      </c>
      <c r="U3484" s="29">
        <v>0</v>
      </c>
    </row>
    <row r="3485" spans="1:21" x14ac:dyDescent="0.2">
      <c r="A3485" s="1">
        <v>705</v>
      </c>
      <c r="B3485" s="1">
        <v>17051010</v>
      </c>
      <c r="C3485" s="1">
        <v>54411</v>
      </c>
      <c r="D3485" s="1">
        <v>540</v>
      </c>
      <c r="F3485" s="25">
        <v>54411</v>
      </c>
      <c r="G3485" s="25" t="s">
        <v>59</v>
      </c>
      <c r="H3485" s="29">
        <v>0</v>
      </c>
      <c r="I3485" s="29">
        <v>0</v>
      </c>
      <c r="J3485" s="29">
        <v>0</v>
      </c>
      <c r="K3485" s="29">
        <v>0</v>
      </c>
      <c r="L3485" s="29">
        <v>0</v>
      </c>
      <c r="M3485" s="29">
        <v>0</v>
      </c>
      <c r="N3485" s="29">
        <v>0</v>
      </c>
      <c r="O3485" s="29">
        <v>0</v>
      </c>
      <c r="P3485" s="29">
        <v>0</v>
      </c>
      <c r="Q3485" s="29">
        <v>0</v>
      </c>
      <c r="R3485" s="29">
        <v>0</v>
      </c>
      <c r="S3485" s="29">
        <v>0</v>
      </c>
      <c r="T3485" s="29">
        <v>0</v>
      </c>
      <c r="U3485" s="29">
        <v>0</v>
      </c>
    </row>
    <row r="3486" spans="1:21" x14ac:dyDescent="0.2">
      <c r="A3486" s="1">
        <v>705</v>
      </c>
      <c r="B3486" s="1">
        <v>17051010</v>
      </c>
      <c r="C3486" s="1">
        <v>55520</v>
      </c>
      <c r="D3486" s="1">
        <v>550</v>
      </c>
      <c r="F3486" s="25">
        <v>55520</v>
      </c>
      <c r="G3486" s="25" t="s">
        <v>36</v>
      </c>
      <c r="H3486" s="29">
        <v>1498</v>
      </c>
      <c r="I3486" s="29">
        <v>1498</v>
      </c>
      <c r="J3486" s="29">
        <v>1000</v>
      </c>
      <c r="K3486" s="29">
        <v>1000</v>
      </c>
      <c r="L3486" s="29">
        <v>1000</v>
      </c>
      <c r="M3486" s="29">
        <v>1000</v>
      </c>
      <c r="N3486" s="29">
        <v>1000</v>
      </c>
      <c r="O3486" s="29">
        <v>1000</v>
      </c>
      <c r="P3486" s="29">
        <v>2000</v>
      </c>
      <c r="Q3486" s="29">
        <v>0</v>
      </c>
      <c r="R3486" s="29">
        <v>0</v>
      </c>
      <c r="S3486" s="29">
        <v>0</v>
      </c>
      <c r="T3486" s="29">
        <v>0</v>
      </c>
      <c r="U3486" s="29">
        <v>0</v>
      </c>
    </row>
    <row r="3487" spans="1:21" x14ac:dyDescent="0.2">
      <c r="A3487" s="1">
        <v>705</v>
      </c>
      <c r="B3487" s="1">
        <v>17051010</v>
      </c>
      <c r="C3487" s="1">
        <v>55579</v>
      </c>
      <c r="D3487" s="1">
        <v>550</v>
      </c>
      <c r="F3487" s="25">
        <v>55579</v>
      </c>
      <c r="G3487" s="25" t="s">
        <v>84</v>
      </c>
      <c r="H3487" s="29">
        <v>270</v>
      </c>
      <c r="I3487" s="29">
        <v>270</v>
      </c>
      <c r="J3487" s="29">
        <v>270</v>
      </c>
      <c r="K3487" s="29">
        <v>270</v>
      </c>
      <c r="L3487" s="29">
        <v>500</v>
      </c>
      <c r="M3487" s="29">
        <v>500</v>
      </c>
      <c r="N3487" s="29">
        <v>500</v>
      </c>
      <c r="O3487" s="29">
        <v>500</v>
      </c>
      <c r="P3487" s="29">
        <v>0</v>
      </c>
      <c r="Q3487" s="29">
        <v>0</v>
      </c>
      <c r="R3487" s="29">
        <v>0</v>
      </c>
      <c r="S3487" s="29">
        <v>0</v>
      </c>
      <c r="T3487" s="29">
        <v>0</v>
      </c>
      <c r="U3487" s="29">
        <v>0</v>
      </c>
    </row>
    <row r="3488" spans="1:21" x14ac:dyDescent="0.2">
      <c r="A3488" s="1">
        <v>705</v>
      </c>
      <c r="B3488" s="1">
        <v>17051010</v>
      </c>
      <c r="C3488" s="1">
        <v>55585</v>
      </c>
      <c r="D3488" s="1">
        <v>550</v>
      </c>
      <c r="F3488" s="25">
        <v>55585</v>
      </c>
      <c r="G3488" s="25" t="s">
        <v>720</v>
      </c>
      <c r="H3488" s="29">
        <v>0</v>
      </c>
      <c r="I3488" s="29">
        <v>0</v>
      </c>
      <c r="J3488" s="29">
        <v>0</v>
      </c>
      <c r="K3488" s="29">
        <v>0</v>
      </c>
      <c r="L3488" s="29">
        <v>0</v>
      </c>
      <c r="M3488" s="29">
        <v>0</v>
      </c>
      <c r="N3488" s="29">
        <v>0</v>
      </c>
      <c r="O3488" s="29">
        <v>0</v>
      </c>
      <c r="P3488" s="29">
        <v>0</v>
      </c>
      <c r="Q3488" s="29">
        <v>0</v>
      </c>
      <c r="R3488" s="29">
        <v>0</v>
      </c>
      <c r="S3488" s="29">
        <v>0</v>
      </c>
      <c r="T3488" s="29">
        <v>0</v>
      </c>
      <c r="U3488" s="29">
        <v>0</v>
      </c>
    </row>
    <row r="3489" spans="1:21" x14ac:dyDescent="0.2">
      <c r="A3489" s="1">
        <v>705</v>
      </c>
      <c r="B3489" s="1">
        <v>17051010</v>
      </c>
      <c r="C3489" s="1">
        <v>55586</v>
      </c>
      <c r="D3489" s="1">
        <v>550</v>
      </c>
      <c r="F3489" s="25">
        <v>55586</v>
      </c>
      <c r="G3489" s="25" t="s">
        <v>243</v>
      </c>
      <c r="H3489" s="29">
        <v>0</v>
      </c>
      <c r="I3489" s="29">
        <v>0</v>
      </c>
      <c r="J3489" s="29">
        <v>0</v>
      </c>
      <c r="K3489" s="29">
        <v>0</v>
      </c>
      <c r="L3489" s="29">
        <v>0</v>
      </c>
      <c r="M3489" s="29">
        <v>0</v>
      </c>
      <c r="N3489" s="29">
        <v>0</v>
      </c>
      <c r="O3489" s="29">
        <v>0</v>
      </c>
      <c r="P3489" s="29">
        <v>0</v>
      </c>
      <c r="Q3489" s="29">
        <v>0</v>
      </c>
      <c r="R3489" s="29">
        <v>0</v>
      </c>
      <c r="S3489" s="29">
        <v>0</v>
      </c>
      <c r="T3489" s="29">
        <v>0</v>
      </c>
      <c r="U3489" s="29">
        <v>0</v>
      </c>
    </row>
    <row r="3490" spans="1:21" x14ac:dyDescent="0.2">
      <c r="A3490" s="1">
        <v>705</v>
      </c>
      <c r="B3490" s="1">
        <v>17051010</v>
      </c>
      <c r="C3490" s="1">
        <v>56615</v>
      </c>
      <c r="D3490" s="1">
        <v>560</v>
      </c>
      <c r="F3490" s="25">
        <v>56615</v>
      </c>
      <c r="G3490" s="25" t="s">
        <v>39</v>
      </c>
      <c r="H3490" s="29">
        <v>0</v>
      </c>
      <c r="I3490" s="29">
        <v>0</v>
      </c>
      <c r="J3490" s="29">
        <v>0</v>
      </c>
      <c r="K3490" s="29">
        <v>0</v>
      </c>
      <c r="L3490" s="29">
        <v>0</v>
      </c>
      <c r="M3490" s="29">
        <v>0</v>
      </c>
      <c r="N3490" s="29">
        <v>0</v>
      </c>
      <c r="O3490" s="29">
        <v>0</v>
      </c>
      <c r="P3490" s="29">
        <v>0</v>
      </c>
      <c r="Q3490" s="29">
        <v>0</v>
      </c>
      <c r="R3490" s="29">
        <v>0</v>
      </c>
      <c r="S3490" s="29">
        <v>0</v>
      </c>
      <c r="T3490" s="29">
        <v>0</v>
      </c>
      <c r="U3490" s="29">
        <v>0</v>
      </c>
    </row>
    <row r="3491" spans="1:21" x14ac:dyDescent="0.2">
      <c r="A3491" s="1">
        <v>705</v>
      </c>
      <c r="B3491" s="1">
        <v>17051010</v>
      </c>
      <c r="C3491" s="1">
        <v>56623</v>
      </c>
      <c r="D3491" s="1">
        <v>560</v>
      </c>
      <c r="F3491" s="25">
        <v>56623</v>
      </c>
      <c r="G3491" s="25" t="s">
        <v>96</v>
      </c>
      <c r="H3491" s="29">
        <v>0</v>
      </c>
      <c r="I3491" s="29">
        <v>0</v>
      </c>
      <c r="J3491" s="29">
        <v>0</v>
      </c>
      <c r="K3491" s="29">
        <v>0</v>
      </c>
      <c r="L3491" s="29">
        <v>0</v>
      </c>
      <c r="M3491" s="29">
        <v>0</v>
      </c>
      <c r="N3491" s="29">
        <v>0</v>
      </c>
      <c r="O3491" s="29">
        <v>0</v>
      </c>
      <c r="P3491" s="29">
        <v>0</v>
      </c>
      <c r="Q3491" s="29">
        <v>0</v>
      </c>
      <c r="R3491" s="29">
        <v>0</v>
      </c>
      <c r="S3491" s="29">
        <v>0</v>
      </c>
      <c r="T3491" s="29">
        <v>0</v>
      </c>
      <c r="U3491" s="29">
        <v>0</v>
      </c>
    </row>
    <row r="3492" spans="1:21" x14ac:dyDescent="0.2">
      <c r="A3492" s="1">
        <v>705</v>
      </c>
      <c r="B3492" s="1">
        <v>17051010</v>
      </c>
      <c r="C3492" s="1">
        <v>56655</v>
      </c>
      <c r="D3492" s="1">
        <v>560</v>
      </c>
      <c r="F3492" s="25">
        <v>56655</v>
      </c>
      <c r="G3492" s="25" t="s">
        <v>40</v>
      </c>
      <c r="H3492" s="29">
        <v>0</v>
      </c>
      <c r="I3492" s="29">
        <v>0</v>
      </c>
      <c r="J3492" s="29">
        <v>0</v>
      </c>
      <c r="K3492" s="29">
        <v>0</v>
      </c>
      <c r="L3492" s="29">
        <v>0</v>
      </c>
      <c r="M3492" s="29">
        <v>0</v>
      </c>
      <c r="N3492" s="29">
        <v>0</v>
      </c>
      <c r="O3492" s="29">
        <v>0</v>
      </c>
      <c r="P3492" s="29">
        <v>0</v>
      </c>
      <c r="Q3492" s="29">
        <v>0</v>
      </c>
      <c r="R3492" s="29">
        <v>0</v>
      </c>
      <c r="S3492" s="29">
        <v>0</v>
      </c>
      <c r="T3492" s="29">
        <v>0</v>
      </c>
      <c r="U3492" s="29">
        <v>0</v>
      </c>
    </row>
    <row r="3493" spans="1:21" x14ac:dyDescent="0.2">
      <c r="A3493" s="1">
        <v>705</v>
      </c>
      <c r="B3493" s="1">
        <v>17051010</v>
      </c>
      <c r="C3493" s="1">
        <v>56662</v>
      </c>
      <c r="D3493" s="1">
        <v>560</v>
      </c>
      <c r="F3493" s="25">
        <v>56662</v>
      </c>
      <c r="G3493" s="25" t="s">
        <v>42</v>
      </c>
      <c r="H3493" s="29">
        <v>1079</v>
      </c>
      <c r="I3493" s="29">
        <v>1079</v>
      </c>
      <c r="J3493" s="29">
        <v>1079</v>
      </c>
      <c r="K3493" s="29">
        <v>1079</v>
      </c>
      <c r="L3493" s="29">
        <v>0</v>
      </c>
      <c r="M3493" s="29">
        <v>0</v>
      </c>
      <c r="N3493" s="29">
        <v>0</v>
      </c>
      <c r="O3493" s="29">
        <v>0</v>
      </c>
      <c r="P3493" s="29">
        <v>0</v>
      </c>
      <c r="Q3493" s="29">
        <v>0</v>
      </c>
      <c r="R3493" s="29">
        <v>0</v>
      </c>
      <c r="S3493" s="29">
        <v>0</v>
      </c>
      <c r="T3493" s="29">
        <v>0</v>
      </c>
      <c r="U3493" s="29">
        <v>0</v>
      </c>
    </row>
    <row r="3494" spans="1:21" x14ac:dyDescent="0.2">
      <c r="A3494" s="1">
        <v>705</v>
      </c>
      <c r="B3494" s="1">
        <v>17051010</v>
      </c>
      <c r="C3494" s="1">
        <v>56694</v>
      </c>
      <c r="D3494" s="1">
        <v>560</v>
      </c>
      <c r="F3494" s="25">
        <v>56694</v>
      </c>
      <c r="G3494" s="25" t="s">
        <v>45</v>
      </c>
      <c r="H3494" s="29">
        <v>2700</v>
      </c>
      <c r="I3494" s="29">
        <v>2700</v>
      </c>
      <c r="J3494" s="29">
        <v>2700</v>
      </c>
      <c r="K3494" s="29">
        <v>2700</v>
      </c>
      <c r="L3494" s="29">
        <v>2700</v>
      </c>
      <c r="M3494" s="29">
        <v>2700</v>
      </c>
      <c r="N3494" s="29">
        <v>2700</v>
      </c>
      <c r="O3494" s="29">
        <v>2700</v>
      </c>
      <c r="P3494" s="29">
        <v>22200</v>
      </c>
      <c r="Q3494" s="29">
        <v>18000</v>
      </c>
      <c r="R3494" s="29">
        <v>18000</v>
      </c>
      <c r="S3494" s="29">
        <v>10000</v>
      </c>
      <c r="T3494" s="29">
        <v>10000</v>
      </c>
      <c r="U3494" s="29">
        <v>20000</v>
      </c>
    </row>
    <row r="3495" spans="1:21" x14ac:dyDescent="0.2">
      <c r="A3495" s="1">
        <v>705</v>
      </c>
      <c r="B3495" s="1">
        <v>17051010</v>
      </c>
      <c r="C3495" s="1">
        <v>56695</v>
      </c>
      <c r="D3495" s="1">
        <v>560</v>
      </c>
      <c r="F3495" s="25">
        <v>56695</v>
      </c>
      <c r="G3495" s="25" t="s">
        <v>74</v>
      </c>
      <c r="H3495" s="29">
        <v>0</v>
      </c>
      <c r="I3495" s="29">
        <v>0</v>
      </c>
      <c r="J3495" s="29">
        <v>0</v>
      </c>
      <c r="K3495" s="29">
        <v>0</v>
      </c>
      <c r="L3495" s="29">
        <v>0</v>
      </c>
      <c r="M3495" s="29">
        <v>5000</v>
      </c>
      <c r="N3495" s="29">
        <v>5000</v>
      </c>
      <c r="O3495" s="29">
        <v>5000</v>
      </c>
      <c r="P3495" s="29">
        <v>5000</v>
      </c>
      <c r="Q3495" s="29">
        <v>5000</v>
      </c>
      <c r="R3495" s="29">
        <v>5000</v>
      </c>
      <c r="S3495" s="29">
        <v>5000</v>
      </c>
      <c r="T3495" s="29">
        <v>0</v>
      </c>
      <c r="U3495" s="29">
        <v>0</v>
      </c>
    </row>
    <row r="3496" spans="1:21" x14ac:dyDescent="0.2">
      <c r="A3496" s="1">
        <v>705</v>
      </c>
      <c r="B3496" s="1">
        <v>17051010</v>
      </c>
      <c r="C3496" s="1">
        <v>56696</v>
      </c>
      <c r="D3496" s="1">
        <v>560</v>
      </c>
      <c r="F3496" s="25">
        <v>56696</v>
      </c>
      <c r="G3496" s="25" t="s">
        <v>46</v>
      </c>
      <c r="H3496" s="29">
        <v>9965</v>
      </c>
      <c r="I3496" s="29">
        <v>9965</v>
      </c>
      <c r="J3496" s="29">
        <v>9965</v>
      </c>
      <c r="K3496" s="29">
        <v>10000</v>
      </c>
      <c r="L3496" s="29">
        <v>10000</v>
      </c>
      <c r="M3496" s="29">
        <v>10000</v>
      </c>
      <c r="N3496" s="29">
        <v>20000</v>
      </c>
      <c r="O3496" s="29">
        <v>20000</v>
      </c>
      <c r="P3496" s="29">
        <v>0</v>
      </c>
      <c r="Q3496" s="29">
        <v>0</v>
      </c>
      <c r="R3496" s="29">
        <v>0</v>
      </c>
      <c r="S3496" s="29">
        <v>0</v>
      </c>
      <c r="T3496" s="29">
        <v>0</v>
      </c>
      <c r="U3496" s="29">
        <v>0</v>
      </c>
    </row>
    <row r="3497" spans="1:21" ht="15" thickBot="1" x14ac:dyDescent="0.25">
      <c r="A3497" s="1" t="s">
        <v>47</v>
      </c>
    </row>
    <row r="3498" spans="1:21" ht="15" thickTop="1" x14ac:dyDescent="0.2">
      <c r="A3498" s="1" t="s">
        <v>47</v>
      </c>
      <c r="B3498" s="1">
        <v>17051010</v>
      </c>
      <c r="C3498" s="31"/>
      <c r="D3498" s="31"/>
      <c r="E3498" s="31"/>
      <c r="F3498" s="32" t="s">
        <v>721</v>
      </c>
      <c r="G3498" s="32"/>
      <c r="H3498" s="33">
        <f>SUM(H3479:H3497)</f>
        <v>157347</v>
      </c>
      <c r="I3498" s="33">
        <f t="shared" ref="I3498:S3498" si="862">SUM(I3479:I3497)</f>
        <v>157347</v>
      </c>
      <c r="J3498" s="33">
        <f t="shared" si="862"/>
        <v>105707</v>
      </c>
      <c r="K3498" s="33">
        <f t="shared" si="862"/>
        <v>105708</v>
      </c>
      <c r="L3498" s="33">
        <f t="shared" si="862"/>
        <v>100945</v>
      </c>
      <c r="M3498" s="33">
        <f t="shared" si="862"/>
        <v>156328</v>
      </c>
      <c r="N3498" s="33">
        <f t="shared" si="862"/>
        <v>121705</v>
      </c>
      <c r="O3498" s="33">
        <f t="shared" si="862"/>
        <v>175190</v>
      </c>
      <c r="P3498" s="33">
        <f t="shared" si="862"/>
        <v>213073</v>
      </c>
      <c r="Q3498" s="33">
        <f t="shared" si="862"/>
        <v>209687</v>
      </c>
      <c r="R3498" s="33">
        <f t="shared" si="862"/>
        <v>223751</v>
      </c>
      <c r="S3498" s="33">
        <f t="shared" si="862"/>
        <v>217659</v>
      </c>
      <c r="T3498" s="33">
        <f t="shared" ref="T3498" si="863">SUM(T3479:T3497)</f>
        <v>212659</v>
      </c>
      <c r="U3498" s="33">
        <f t="shared" ref="U3498" si="864">SUM(U3479:U3497)</f>
        <v>280373</v>
      </c>
    </row>
    <row r="3499" spans="1:21" x14ac:dyDescent="0.2">
      <c r="A3499" s="1" t="s">
        <v>47</v>
      </c>
    </row>
    <row r="3500" spans="1:21" x14ac:dyDescent="0.2">
      <c r="A3500" s="1" t="s">
        <v>722</v>
      </c>
    </row>
    <row r="3501" spans="1:21" x14ac:dyDescent="0.2">
      <c r="E3501" s="27"/>
      <c r="F3501" s="28" t="s">
        <v>51</v>
      </c>
    </row>
    <row r="3502" spans="1:21" x14ac:dyDescent="0.2">
      <c r="A3502" s="1" t="s">
        <v>47</v>
      </c>
      <c r="F3502" s="25">
        <v>500</v>
      </c>
      <c r="G3502" s="25" t="s">
        <v>53</v>
      </c>
      <c r="H3502" s="29">
        <f t="shared" ref="H3502:U3512" si="865">SUMIF($D$3479:$D$3498,$F3502,H$3479:H$3498)</f>
        <v>137886</v>
      </c>
      <c r="I3502" s="29">
        <f t="shared" si="865"/>
        <v>137886</v>
      </c>
      <c r="J3502" s="29">
        <f t="shared" si="865"/>
        <v>86744</v>
      </c>
      <c r="K3502" s="29">
        <f t="shared" si="865"/>
        <v>86745</v>
      </c>
      <c r="L3502" s="29">
        <f t="shared" si="865"/>
        <v>86745</v>
      </c>
      <c r="M3502" s="29">
        <f t="shared" si="865"/>
        <v>137128</v>
      </c>
      <c r="N3502" s="29">
        <f t="shared" si="865"/>
        <v>92505</v>
      </c>
      <c r="O3502" s="29">
        <f t="shared" si="865"/>
        <v>145990</v>
      </c>
      <c r="P3502" s="29">
        <f t="shared" si="865"/>
        <v>183873</v>
      </c>
      <c r="Q3502" s="29">
        <f t="shared" si="865"/>
        <v>186687</v>
      </c>
      <c r="R3502" s="29">
        <f t="shared" si="865"/>
        <v>200751</v>
      </c>
      <c r="S3502" s="29">
        <f t="shared" si="865"/>
        <v>202659</v>
      </c>
      <c r="T3502" s="29">
        <f t="shared" si="865"/>
        <v>202659</v>
      </c>
      <c r="U3502" s="29">
        <f t="shared" si="865"/>
        <v>260373</v>
      </c>
    </row>
    <row r="3503" spans="1:21" x14ac:dyDescent="0.2">
      <c r="A3503" s="1" t="s">
        <v>47</v>
      </c>
      <c r="F3503" s="25">
        <v>501</v>
      </c>
      <c r="G3503" s="25" t="s">
        <v>30</v>
      </c>
      <c r="H3503" s="29">
        <f t="shared" si="865"/>
        <v>0</v>
      </c>
      <c r="I3503" s="29">
        <f t="shared" si="865"/>
        <v>0</v>
      </c>
      <c r="J3503" s="29">
        <f t="shared" si="865"/>
        <v>0</v>
      </c>
      <c r="K3503" s="29">
        <f t="shared" si="865"/>
        <v>0</v>
      </c>
      <c r="L3503" s="29">
        <f t="shared" si="865"/>
        <v>0</v>
      </c>
      <c r="M3503" s="29">
        <f t="shared" si="865"/>
        <v>0</v>
      </c>
      <c r="N3503" s="29">
        <f t="shared" si="865"/>
        <v>0</v>
      </c>
      <c r="O3503" s="29">
        <f t="shared" si="865"/>
        <v>0</v>
      </c>
      <c r="P3503" s="29">
        <f t="shared" si="865"/>
        <v>0</v>
      </c>
      <c r="Q3503" s="29">
        <f t="shared" si="865"/>
        <v>0</v>
      </c>
      <c r="R3503" s="29">
        <f t="shared" si="865"/>
        <v>0</v>
      </c>
      <c r="S3503" s="29">
        <f t="shared" si="865"/>
        <v>0</v>
      </c>
      <c r="T3503" s="29">
        <f t="shared" si="865"/>
        <v>0</v>
      </c>
      <c r="U3503" s="29">
        <f t="shared" si="865"/>
        <v>0</v>
      </c>
    </row>
    <row r="3504" spans="1:21" x14ac:dyDescent="0.2">
      <c r="F3504" s="25" t="s">
        <v>54</v>
      </c>
      <c r="G3504" s="25" t="s">
        <v>55</v>
      </c>
      <c r="H3504" s="29">
        <f t="shared" si="865"/>
        <v>0</v>
      </c>
      <c r="I3504" s="29">
        <f t="shared" si="865"/>
        <v>0</v>
      </c>
      <c r="J3504" s="29">
        <f t="shared" si="865"/>
        <v>0</v>
      </c>
      <c r="K3504" s="29">
        <f t="shared" si="865"/>
        <v>0</v>
      </c>
      <c r="L3504" s="29">
        <f t="shared" si="865"/>
        <v>0</v>
      </c>
      <c r="M3504" s="29">
        <f t="shared" si="865"/>
        <v>0</v>
      </c>
      <c r="N3504" s="29">
        <f t="shared" si="865"/>
        <v>0</v>
      </c>
      <c r="O3504" s="29">
        <f t="shared" si="865"/>
        <v>0</v>
      </c>
      <c r="P3504" s="29">
        <f t="shared" si="865"/>
        <v>0</v>
      </c>
      <c r="Q3504" s="29">
        <f t="shared" si="865"/>
        <v>0</v>
      </c>
      <c r="R3504" s="29">
        <f t="shared" si="865"/>
        <v>0</v>
      </c>
      <c r="S3504" s="29">
        <f t="shared" si="865"/>
        <v>0</v>
      </c>
      <c r="T3504" s="29">
        <f t="shared" si="865"/>
        <v>0</v>
      </c>
      <c r="U3504" s="29">
        <f t="shared" si="865"/>
        <v>0</v>
      </c>
    </row>
    <row r="3505" spans="1:21" x14ac:dyDescent="0.2">
      <c r="A3505" s="1" t="s">
        <v>47</v>
      </c>
      <c r="F3505" s="25">
        <v>502</v>
      </c>
      <c r="G3505" s="25" t="s">
        <v>56</v>
      </c>
      <c r="H3505" s="29">
        <f t="shared" si="865"/>
        <v>0</v>
      </c>
      <c r="I3505" s="29">
        <f t="shared" si="865"/>
        <v>0</v>
      </c>
      <c r="J3505" s="29">
        <f t="shared" si="865"/>
        <v>0</v>
      </c>
      <c r="K3505" s="29">
        <f t="shared" si="865"/>
        <v>0</v>
      </c>
      <c r="L3505" s="29">
        <f t="shared" si="865"/>
        <v>0</v>
      </c>
      <c r="M3505" s="29">
        <f t="shared" si="865"/>
        <v>0</v>
      </c>
      <c r="N3505" s="29">
        <f t="shared" si="865"/>
        <v>0</v>
      </c>
      <c r="O3505" s="29">
        <f t="shared" si="865"/>
        <v>0</v>
      </c>
      <c r="P3505" s="29">
        <f t="shared" si="865"/>
        <v>0</v>
      </c>
      <c r="Q3505" s="29">
        <f t="shared" si="865"/>
        <v>0</v>
      </c>
      <c r="R3505" s="29">
        <f t="shared" si="865"/>
        <v>0</v>
      </c>
      <c r="S3505" s="29">
        <f t="shared" si="865"/>
        <v>0</v>
      </c>
      <c r="T3505" s="29">
        <f t="shared" si="865"/>
        <v>0</v>
      </c>
      <c r="U3505" s="29">
        <f t="shared" si="865"/>
        <v>0</v>
      </c>
    </row>
    <row r="3506" spans="1:21" x14ac:dyDescent="0.2">
      <c r="A3506" s="1" t="s">
        <v>47</v>
      </c>
      <c r="F3506" s="25">
        <v>520</v>
      </c>
      <c r="G3506" s="25" t="s">
        <v>57</v>
      </c>
      <c r="H3506" s="29">
        <f t="shared" si="865"/>
        <v>3949</v>
      </c>
      <c r="I3506" s="29">
        <f t="shared" si="865"/>
        <v>3949</v>
      </c>
      <c r="J3506" s="29">
        <f t="shared" si="865"/>
        <v>3949</v>
      </c>
      <c r="K3506" s="29">
        <f t="shared" si="865"/>
        <v>3914</v>
      </c>
      <c r="L3506" s="29">
        <f t="shared" si="865"/>
        <v>0</v>
      </c>
      <c r="M3506" s="29">
        <f t="shared" si="865"/>
        <v>0</v>
      </c>
      <c r="N3506" s="29">
        <f t="shared" si="865"/>
        <v>0</v>
      </c>
      <c r="O3506" s="29">
        <f t="shared" si="865"/>
        <v>0</v>
      </c>
      <c r="P3506" s="29">
        <f t="shared" si="865"/>
        <v>0</v>
      </c>
      <c r="Q3506" s="29">
        <f t="shared" si="865"/>
        <v>0</v>
      </c>
      <c r="R3506" s="29">
        <f t="shared" si="865"/>
        <v>0</v>
      </c>
      <c r="S3506" s="29">
        <f t="shared" si="865"/>
        <v>0</v>
      </c>
      <c r="T3506" s="29">
        <f t="shared" si="865"/>
        <v>0</v>
      </c>
      <c r="U3506" s="29">
        <f t="shared" si="865"/>
        <v>0</v>
      </c>
    </row>
    <row r="3507" spans="1:21" x14ac:dyDescent="0.2">
      <c r="A3507" s="1" t="s">
        <v>47</v>
      </c>
      <c r="F3507" s="25">
        <v>530</v>
      </c>
      <c r="G3507" s="25" t="s">
        <v>58</v>
      </c>
      <c r="H3507" s="29">
        <f t="shared" si="865"/>
        <v>0</v>
      </c>
      <c r="I3507" s="29">
        <f t="shared" si="865"/>
        <v>0</v>
      </c>
      <c r="J3507" s="29">
        <f t="shared" si="865"/>
        <v>0</v>
      </c>
      <c r="K3507" s="29">
        <f t="shared" si="865"/>
        <v>0</v>
      </c>
      <c r="L3507" s="29">
        <f t="shared" si="865"/>
        <v>0</v>
      </c>
      <c r="M3507" s="29">
        <f t="shared" si="865"/>
        <v>0</v>
      </c>
      <c r="N3507" s="29">
        <f t="shared" si="865"/>
        <v>0</v>
      </c>
      <c r="O3507" s="29">
        <f t="shared" si="865"/>
        <v>0</v>
      </c>
      <c r="P3507" s="29">
        <f t="shared" si="865"/>
        <v>0</v>
      </c>
      <c r="Q3507" s="29">
        <f t="shared" si="865"/>
        <v>0</v>
      </c>
      <c r="R3507" s="29">
        <f t="shared" si="865"/>
        <v>0</v>
      </c>
      <c r="S3507" s="29">
        <f t="shared" si="865"/>
        <v>0</v>
      </c>
      <c r="T3507" s="29">
        <f t="shared" si="865"/>
        <v>0</v>
      </c>
      <c r="U3507" s="29">
        <f t="shared" si="865"/>
        <v>0</v>
      </c>
    </row>
    <row r="3508" spans="1:21" x14ac:dyDescent="0.2">
      <c r="A3508" s="1" t="s">
        <v>47</v>
      </c>
      <c r="F3508" s="25">
        <v>540</v>
      </c>
      <c r="G3508" s="25" t="s">
        <v>59</v>
      </c>
      <c r="H3508" s="29">
        <f t="shared" si="865"/>
        <v>0</v>
      </c>
      <c r="I3508" s="29">
        <f t="shared" si="865"/>
        <v>0</v>
      </c>
      <c r="J3508" s="29">
        <f t="shared" si="865"/>
        <v>0</v>
      </c>
      <c r="K3508" s="29">
        <f t="shared" si="865"/>
        <v>0</v>
      </c>
      <c r="L3508" s="29">
        <f t="shared" si="865"/>
        <v>0</v>
      </c>
      <c r="M3508" s="29">
        <f t="shared" si="865"/>
        <v>0</v>
      </c>
      <c r="N3508" s="29">
        <f t="shared" si="865"/>
        <v>0</v>
      </c>
      <c r="O3508" s="29">
        <f t="shared" si="865"/>
        <v>0</v>
      </c>
      <c r="P3508" s="29">
        <f t="shared" si="865"/>
        <v>0</v>
      </c>
      <c r="Q3508" s="29">
        <f t="shared" si="865"/>
        <v>0</v>
      </c>
      <c r="R3508" s="29">
        <f t="shared" si="865"/>
        <v>0</v>
      </c>
      <c r="S3508" s="29">
        <f t="shared" si="865"/>
        <v>0</v>
      </c>
      <c r="T3508" s="29">
        <f t="shared" si="865"/>
        <v>0</v>
      </c>
      <c r="U3508" s="29">
        <f t="shared" si="865"/>
        <v>0</v>
      </c>
    </row>
    <row r="3509" spans="1:21" x14ac:dyDescent="0.2">
      <c r="A3509" s="1" t="s">
        <v>47</v>
      </c>
      <c r="F3509" s="25">
        <v>550</v>
      </c>
      <c r="G3509" s="25" t="s">
        <v>60</v>
      </c>
      <c r="H3509" s="29">
        <f t="shared" si="865"/>
        <v>1768</v>
      </c>
      <c r="I3509" s="29">
        <f t="shared" si="865"/>
        <v>1768</v>
      </c>
      <c r="J3509" s="29">
        <f t="shared" si="865"/>
        <v>1270</v>
      </c>
      <c r="K3509" s="29">
        <f t="shared" si="865"/>
        <v>1270</v>
      </c>
      <c r="L3509" s="29">
        <f t="shared" si="865"/>
        <v>1500</v>
      </c>
      <c r="M3509" s="29">
        <f t="shared" si="865"/>
        <v>1500</v>
      </c>
      <c r="N3509" s="29">
        <f t="shared" si="865"/>
        <v>1500</v>
      </c>
      <c r="O3509" s="29">
        <f t="shared" si="865"/>
        <v>1500</v>
      </c>
      <c r="P3509" s="29">
        <f t="shared" si="865"/>
        <v>2000</v>
      </c>
      <c r="Q3509" s="29">
        <f t="shared" si="865"/>
        <v>0</v>
      </c>
      <c r="R3509" s="29">
        <f t="shared" si="865"/>
        <v>0</v>
      </c>
      <c r="S3509" s="29">
        <f t="shared" si="865"/>
        <v>0</v>
      </c>
      <c r="T3509" s="29">
        <f t="shared" si="865"/>
        <v>0</v>
      </c>
      <c r="U3509" s="29">
        <f t="shared" si="865"/>
        <v>0</v>
      </c>
    </row>
    <row r="3510" spans="1:21" x14ac:dyDescent="0.2">
      <c r="A3510" s="1" t="s">
        <v>47</v>
      </c>
      <c r="F3510" s="25">
        <v>560</v>
      </c>
      <c r="G3510" s="25" t="s">
        <v>61</v>
      </c>
      <c r="H3510" s="29">
        <f t="shared" si="865"/>
        <v>13744</v>
      </c>
      <c r="I3510" s="29">
        <f t="shared" si="865"/>
        <v>13744</v>
      </c>
      <c r="J3510" s="29">
        <f t="shared" si="865"/>
        <v>13744</v>
      </c>
      <c r="K3510" s="29">
        <f t="shared" si="865"/>
        <v>13779</v>
      </c>
      <c r="L3510" s="29">
        <f t="shared" si="865"/>
        <v>12700</v>
      </c>
      <c r="M3510" s="29">
        <f t="shared" si="865"/>
        <v>17700</v>
      </c>
      <c r="N3510" s="29">
        <f t="shared" si="865"/>
        <v>27700</v>
      </c>
      <c r="O3510" s="29">
        <f t="shared" si="865"/>
        <v>27700</v>
      </c>
      <c r="P3510" s="29">
        <f t="shared" si="865"/>
        <v>27200</v>
      </c>
      <c r="Q3510" s="29">
        <f t="shared" si="865"/>
        <v>23000</v>
      </c>
      <c r="R3510" s="29">
        <f t="shared" si="865"/>
        <v>23000</v>
      </c>
      <c r="S3510" s="29">
        <f t="shared" si="865"/>
        <v>15000</v>
      </c>
      <c r="T3510" s="29">
        <f t="shared" si="865"/>
        <v>10000</v>
      </c>
      <c r="U3510" s="29">
        <f t="shared" si="865"/>
        <v>20000</v>
      </c>
    </row>
    <row r="3511" spans="1:21" x14ac:dyDescent="0.2">
      <c r="A3511" s="1" t="s">
        <v>47</v>
      </c>
      <c r="F3511" s="25">
        <v>570</v>
      </c>
      <c r="G3511" s="25" t="s">
        <v>62</v>
      </c>
      <c r="H3511" s="29">
        <f t="shared" si="865"/>
        <v>0</v>
      </c>
      <c r="I3511" s="29">
        <f t="shared" si="865"/>
        <v>0</v>
      </c>
      <c r="J3511" s="29">
        <f t="shared" si="865"/>
        <v>0</v>
      </c>
      <c r="K3511" s="29">
        <f t="shared" si="865"/>
        <v>0</v>
      </c>
      <c r="L3511" s="29">
        <f t="shared" si="865"/>
        <v>0</v>
      </c>
      <c r="M3511" s="29">
        <f t="shared" si="865"/>
        <v>0</v>
      </c>
      <c r="N3511" s="29">
        <f t="shared" si="865"/>
        <v>0</v>
      </c>
      <c r="O3511" s="29">
        <f t="shared" si="865"/>
        <v>0</v>
      </c>
      <c r="P3511" s="29">
        <f t="shared" si="865"/>
        <v>0</v>
      </c>
      <c r="Q3511" s="29">
        <f t="shared" si="865"/>
        <v>0</v>
      </c>
      <c r="R3511" s="29">
        <f t="shared" si="865"/>
        <v>0</v>
      </c>
      <c r="S3511" s="29">
        <f t="shared" si="865"/>
        <v>0</v>
      </c>
      <c r="T3511" s="29">
        <f t="shared" si="865"/>
        <v>0</v>
      </c>
      <c r="U3511" s="29">
        <f t="shared" si="865"/>
        <v>0</v>
      </c>
    </row>
    <row r="3512" spans="1:21" x14ac:dyDescent="0.2">
      <c r="A3512" s="1" t="s">
        <v>47</v>
      </c>
      <c r="F3512" s="25">
        <v>580</v>
      </c>
      <c r="G3512" s="25" t="s">
        <v>32</v>
      </c>
      <c r="H3512" s="29">
        <f t="shared" si="865"/>
        <v>0</v>
      </c>
      <c r="I3512" s="29">
        <f t="shared" si="865"/>
        <v>0</v>
      </c>
      <c r="J3512" s="29">
        <f t="shared" si="865"/>
        <v>0</v>
      </c>
      <c r="K3512" s="29">
        <f t="shared" si="865"/>
        <v>0</v>
      </c>
      <c r="L3512" s="29">
        <f t="shared" si="865"/>
        <v>0</v>
      </c>
      <c r="M3512" s="29">
        <f t="shared" si="865"/>
        <v>0</v>
      </c>
      <c r="N3512" s="29">
        <f t="shared" si="865"/>
        <v>0</v>
      </c>
      <c r="O3512" s="29">
        <f t="shared" si="865"/>
        <v>0</v>
      </c>
      <c r="P3512" s="29">
        <f t="shared" si="865"/>
        <v>0</v>
      </c>
      <c r="Q3512" s="29">
        <f t="shared" si="865"/>
        <v>0</v>
      </c>
      <c r="R3512" s="29">
        <f t="shared" si="865"/>
        <v>0</v>
      </c>
      <c r="S3512" s="29">
        <f t="shared" si="865"/>
        <v>0</v>
      </c>
      <c r="T3512" s="29">
        <f t="shared" si="865"/>
        <v>0</v>
      </c>
      <c r="U3512" s="29">
        <f t="shared" si="865"/>
        <v>0</v>
      </c>
    </row>
    <row r="3513" spans="1:21" ht="15" thickBot="1" x14ac:dyDescent="0.25">
      <c r="A3513" s="1" t="s">
        <v>47</v>
      </c>
    </row>
    <row r="3514" spans="1:21" ht="15" thickTop="1" x14ac:dyDescent="0.2">
      <c r="A3514" s="1" t="s">
        <v>47</v>
      </c>
      <c r="E3514" s="31"/>
      <c r="F3514" s="32"/>
      <c r="G3514" s="34" t="s">
        <v>63</v>
      </c>
      <c r="H3514" s="35">
        <f>SUM(H3502:H3513)</f>
        <v>157347</v>
      </c>
      <c r="I3514" s="35">
        <f t="shared" ref="I3514:S3514" si="866">SUM(I3502:I3513)</f>
        <v>157347</v>
      </c>
      <c r="J3514" s="35">
        <f t="shared" si="866"/>
        <v>105707</v>
      </c>
      <c r="K3514" s="35">
        <f t="shared" si="866"/>
        <v>105708</v>
      </c>
      <c r="L3514" s="35">
        <f t="shared" si="866"/>
        <v>100945</v>
      </c>
      <c r="M3514" s="35">
        <f t="shared" si="866"/>
        <v>156328</v>
      </c>
      <c r="N3514" s="35">
        <f t="shared" si="866"/>
        <v>121705</v>
      </c>
      <c r="O3514" s="35">
        <f t="shared" si="866"/>
        <v>175190</v>
      </c>
      <c r="P3514" s="35">
        <f t="shared" si="866"/>
        <v>213073</v>
      </c>
      <c r="Q3514" s="35">
        <f t="shared" si="866"/>
        <v>209687</v>
      </c>
      <c r="R3514" s="35">
        <f t="shared" si="866"/>
        <v>223751</v>
      </c>
      <c r="S3514" s="35">
        <f t="shared" si="866"/>
        <v>217659</v>
      </c>
      <c r="T3514" s="35">
        <f t="shared" ref="T3514" si="867">SUM(T3502:T3513)</f>
        <v>212659</v>
      </c>
      <c r="U3514" s="35">
        <f t="shared" ref="U3514" si="868">SUM(U3502:U3513)</f>
        <v>280373</v>
      </c>
    </row>
    <row r="3515" spans="1:21" x14ac:dyDescent="0.2">
      <c r="A3515" s="1" t="s">
        <v>47</v>
      </c>
    </row>
    <row r="3516" spans="1:21" x14ac:dyDescent="0.2">
      <c r="A3516" s="1" t="s">
        <v>47</v>
      </c>
      <c r="E3516" s="27" t="s">
        <v>723</v>
      </c>
      <c r="F3516" s="1"/>
      <c r="G3516" s="1"/>
    </row>
    <row r="3517" spans="1:21" x14ac:dyDescent="0.2">
      <c r="A3517" s="1" t="s">
        <v>47</v>
      </c>
      <c r="F3517" s="27" t="s">
        <v>27</v>
      </c>
      <c r="G3517" s="1"/>
    </row>
    <row r="3518" spans="1:21" x14ac:dyDescent="0.2">
      <c r="A3518" s="1">
        <v>715</v>
      </c>
      <c r="B3518" s="1">
        <v>17151010</v>
      </c>
      <c r="C3518" s="1">
        <v>50110</v>
      </c>
      <c r="D3518" s="1">
        <v>500</v>
      </c>
      <c r="F3518" s="1">
        <v>50110</v>
      </c>
      <c r="G3518" s="1" t="s">
        <v>28</v>
      </c>
      <c r="H3518" s="29">
        <v>0</v>
      </c>
      <c r="I3518" s="29">
        <v>0</v>
      </c>
      <c r="J3518" s="29">
        <v>0</v>
      </c>
      <c r="K3518" s="29">
        <v>0</v>
      </c>
      <c r="L3518" s="29">
        <v>0</v>
      </c>
      <c r="M3518" s="29">
        <v>0</v>
      </c>
      <c r="N3518" s="29">
        <v>0</v>
      </c>
      <c r="O3518" s="29">
        <v>0</v>
      </c>
      <c r="P3518" s="29">
        <v>0</v>
      </c>
      <c r="Q3518" s="29">
        <v>0</v>
      </c>
      <c r="R3518" s="29">
        <v>0</v>
      </c>
      <c r="S3518" s="29">
        <v>0</v>
      </c>
      <c r="T3518" s="29">
        <v>0</v>
      </c>
      <c r="U3518" s="29">
        <v>0</v>
      </c>
    </row>
    <row r="3519" spans="1:21" x14ac:dyDescent="0.2">
      <c r="A3519" s="1">
        <v>715</v>
      </c>
      <c r="B3519" s="1">
        <v>17151010</v>
      </c>
      <c r="C3519" s="1">
        <v>55520</v>
      </c>
      <c r="D3519" s="1">
        <v>550</v>
      </c>
      <c r="F3519" s="1">
        <v>55520</v>
      </c>
      <c r="G3519" s="1" t="s">
        <v>36</v>
      </c>
      <c r="H3519" s="29">
        <v>0</v>
      </c>
      <c r="I3519" s="29">
        <v>0</v>
      </c>
      <c r="J3519" s="29">
        <v>0</v>
      </c>
      <c r="K3519" s="29">
        <v>0</v>
      </c>
      <c r="L3519" s="29">
        <v>0</v>
      </c>
      <c r="M3519" s="29">
        <v>0</v>
      </c>
      <c r="N3519" s="29">
        <v>0</v>
      </c>
      <c r="O3519" s="29">
        <v>0</v>
      </c>
      <c r="P3519" s="29">
        <v>0</v>
      </c>
      <c r="Q3519" s="29">
        <v>0</v>
      </c>
      <c r="R3519" s="29">
        <v>0</v>
      </c>
      <c r="S3519" s="29">
        <v>0</v>
      </c>
      <c r="T3519" s="29">
        <v>0</v>
      </c>
      <c r="U3519" s="29">
        <v>0</v>
      </c>
    </row>
    <row r="3520" spans="1:21" x14ac:dyDescent="0.2">
      <c r="A3520" s="1">
        <v>715</v>
      </c>
      <c r="B3520" s="1">
        <v>17151010</v>
      </c>
      <c r="C3520" s="1">
        <v>56615</v>
      </c>
      <c r="D3520" s="1">
        <v>560</v>
      </c>
      <c r="F3520" s="1">
        <v>56615</v>
      </c>
      <c r="G3520" s="1" t="s">
        <v>39</v>
      </c>
      <c r="H3520" s="29">
        <v>0</v>
      </c>
      <c r="I3520" s="29">
        <v>0</v>
      </c>
      <c r="J3520" s="29">
        <v>0</v>
      </c>
      <c r="K3520" s="29">
        <v>0</v>
      </c>
      <c r="L3520" s="29">
        <v>0</v>
      </c>
      <c r="M3520" s="29">
        <v>0</v>
      </c>
      <c r="N3520" s="29">
        <v>0</v>
      </c>
      <c r="O3520" s="29">
        <v>0</v>
      </c>
      <c r="P3520" s="29">
        <v>0</v>
      </c>
      <c r="Q3520" s="29">
        <v>0</v>
      </c>
      <c r="R3520" s="29">
        <v>0</v>
      </c>
      <c r="S3520" s="29">
        <v>0</v>
      </c>
      <c r="T3520" s="29">
        <v>0</v>
      </c>
      <c r="U3520" s="29">
        <v>0</v>
      </c>
    </row>
    <row r="3521" spans="1:21" x14ac:dyDescent="0.2">
      <c r="A3521" s="1">
        <v>715</v>
      </c>
      <c r="B3521" s="1">
        <v>17151010</v>
      </c>
      <c r="C3521" s="1">
        <v>56655</v>
      </c>
      <c r="D3521" s="1">
        <v>560</v>
      </c>
      <c r="F3521" s="1">
        <v>56655</v>
      </c>
      <c r="G3521" s="1" t="s">
        <v>40</v>
      </c>
      <c r="H3521" s="29">
        <v>0</v>
      </c>
      <c r="I3521" s="29">
        <v>0</v>
      </c>
      <c r="J3521" s="29">
        <v>0</v>
      </c>
      <c r="K3521" s="29">
        <v>0</v>
      </c>
      <c r="L3521" s="29">
        <v>0</v>
      </c>
      <c r="M3521" s="29">
        <v>0</v>
      </c>
      <c r="N3521" s="29">
        <v>0</v>
      </c>
      <c r="O3521" s="29">
        <v>0</v>
      </c>
      <c r="P3521" s="29">
        <v>0</v>
      </c>
      <c r="Q3521" s="29">
        <v>0</v>
      </c>
      <c r="R3521" s="29">
        <v>0</v>
      </c>
      <c r="S3521" s="29">
        <v>0</v>
      </c>
      <c r="T3521" s="29">
        <v>0</v>
      </c>
      <c r="U3521" s="29">
        <v>0</v>
      </c>
    </row>
    <row r="3522" spans="1:21" x14ac:dyDescent="0.2">
      <c r="A3522" s="1">
        <v>715</v>
      </c>
      <c r="B3522" s="1">
        <v>17151010</v>
      </c>
      <c r="C3522" s="1">
        <v>56694</v>
      </c>
      <c r="D3522" s="1">
        <v>560</v>
      </c>
      <c r="F3522" s="1">
        <v>56694</v>
      </c>
      <c r="G3522" s="1" t="s">
        <v>45</v>
      </c>
      <c r="H3522" s="29">
        <v>0</v>
      </c>
      <c r="I3522" s="29">
        <v>0</v>
      </c>
      <c r="J3522" s="29">
        <v>0</v>
      </c>
      <c r="K3522" s="29">
        <v>0</v>
      </c>
      <c r="L3522" s="29">
        <v>0</v>
      </c>
      <c r="M3522" s="29">
        <v>0</v>
      </c>
      <c r="N3522" s="29">
        <v>0</v>
      </c>
      <c r="O3522" s="29">
        <v>0</v>
      </c>
      <c r="P3522" s="29">
        <v>0</v>
      </c>
      <c r="Q3522" s="29">
        <v>0</v>
      </c>
      <c r="R3522" s="29">
        <v>0</v>
      </c>
      <c r="S3522" s="29">
        <v>0</v>
      </c>
      <c r="T3522" s="29">
        <v>0</v>
      </c>
      <c r="U3522" s="29">
        <v>0</v>
      </c>
    </row>
    <row r="3523" spans="1:21" ht="15" thickBot="1" x14ac:dyDescent="0.25">
      <c r="A3523" s="1" t="s">
        <v>47</v>
      </c>
      <c r="F3523" s="1"/>
      <c r="G3523" s="1"/>
    </row>
    <row r="3524" spans="1:21" ht="15" thickTop="1" x14ac:dyDescent="0.2">
      <c r="A3524" s="1" t="s">
        <v>47</v>
      </c>
      <c r="B3524" s="1">
        <v>17151010</v>
      </c>
      <c r="C3524" s="31"/>
      <c r="D3524" s="31"/>
      <c r="E3524" s="31" t="s">
        <v>724</v>
      </c>
      <c r="F3524" s="31" t="s">
        <v>725</v>
      </c>
      <c r="G3524" s="31"/>
      <c r="H3524" s="33">
        <f t="shared" ref="H3524:Q3524" si="869">SUM(H3518:H3523)</f>
        <v>0</v>
      </c>
      <c r="I3524" s="33">
        <f t="shared" si="869"/>
        <v>0</v>
      </c>
      <c r="J3524" s="33">
        <f t="shared" si="869"/>
        <v>0</v>
      </c>
      <c r="K3524" s="33">
        <f t="shared" si="869"/>
        <v>0</v>
      </c>
      <c r="L3524" s="33">
        <f t="shared" si="869"/>
        <v>0</v>
      </c>
      <c r="M3524" s="33">
        <f t="shared" si="869"/>
        <v>0</v>
      </c>
      <c r="N3524" s="33">
        <f t="shared" si="869"/>
        <v>0</v>
      </c>
      <c r="O3524" s="33">
        <f t="shared" si="869"/>
        <v>0</v>
      </c>
      <c r="P3524" s="33">
        <f t="shared" si="869"/>
        <v>0</v>
      </c>
      <c r="Q3524" s="33">
        <f t="shared" si="869"/>
        <v>0</v>
      </c>
      <c r="R3524" s="33">
        <f t="shared" ref="R3524:S3524" si="870">SUM(R3518:R3523)</f>
        <v>0</v>
      </c>
      <c r="S3524" s="33">
        <f t="shared" si="870"/>
        <v>0</v>
      </c>
      <c r="T3524" s="33">
        <f t="shared" ref="T3524" si="871">SUM(T3518:T3523)</f>
        <v>0</v>
      </c>
      <c r="U3524" s="33">
        <f t="shared" ref="U3524" si="872">SUM(U3518:U3523)</f>
        <v>0</v>
      </c>
    </row>
    <row r="3525" spans="1:21" x14ac:dyDescent="0.2">
      <c r="A3525" s="1" t="s">
        <v>47</v>
      </c>
      <c r="F3525" s="1"/>
      <c r="G3525" s="1"/>
    </row>
    <row r="3526" spans="1:21" x14ac:dyDescent="0.2">
      <c r="A3526" s="1" t="s">
        <v>726</v>
      </c>
      <c r="F3526" s="1"/>
      <c r="G3526" s="1"/>
    </row>
    <row r="3527" spans="1:21" x14ac:dyDescent="0.2">
      <c r="E3527" s="27"/>
      <c r="F3527" s="27" t="s">
        <v>51</v>
      </c>
      <c r="G3527" s="1"/>
    </row>
    <row r="3528" spans="1:21" x14ac:dyDescent="0.2">
      <c r="A3528" s="1" t="s">
        <v>47</v>
      </c>
      <c r="F3528" s="1">
        <v>500</v>
      </c>
      <c r="G3528" s="1" t="s">
        <v>53</v>
      </c>
      <c r="H3528" s="29">
        <f t="shared" ref="H3528:U3537" si="873">SUMIF($D$3518:$D$3524,$F3528,H$3518:H$3524)</f>
        <v>0</v>
      </c>
      <c r="I3528" s="29">
        <f t="shared" si="873"/>
        <v>0</v>
      </c>
      <c r="J3528" s="29">
        <f t="shared" si="873"/>
        <v>0</v>
      </c>
      <c r="K3528" s="29">
        <f t="shared" si="873"/>
        <v>0</v>
      </c>
      <c r="L3528" s="29">
        <f t="shared" si="873"/>
        <v>0</v>
      </c>
      <c r="M3528" s="29">
        <f t="shared" si="873"/>
        <v>0</v>
      </c>
      <c r="N3528" s="29">
        <f t="shared" si="873"/>
        <v>0</v>
      </c>
      <c r="O3528" s="29">
        <f t="shared" si="873"/>
        <v>0</v>
      </c>
      <c r="P3528" s="29">
        <f t="shared" si="873"/>
        <v>0</v>
      </c>
      <c r="Q3528" s="29">
        <f t="shared" si="873"/>
        <v>0</v>
      </c>
      <c r="R3528" s="29">
        <f t="shared" si="873"/>
        <v>0</v>
      </c>
      <c r="S3528" s="29">
        <f t="shared" si="873"/>
        <v>0</v>
      </c>
      <c r="T3528" s="29">
        <f t="shared" si="873"/>
        <v>0</v>
      </c>
      <c r="U3528" s="29">
        <f t="shared" si="873"/>
        <v>0</v>
      </c>
    </row>
    <row r="3529" spans="1:21" x14ac:dyDescent="0.2">
      <c r="A3529" s="1" t="s">
        <v>47</v>
      </c>
      <c r="F3529" s="1">
        <v>501</v>
      </c>
      <c r="G3529" s="1" t="s">
        <v>30</v>
      </c>
      <c r="H3529" s="29">
        <f t="shared" si="873"/>
        <v>0</v>
      </c>
      <c r="I3529" s="29">
        <f t="shared" si="873"/>
        <v>0</v>
      </c>
      <c r="J3529" s="29">
        <f t="shared" si="873"/>
        <v>0</v>
      </c>
      <c r="K3529" s="29">
        <f t="shared" si="873"/>
        <v>0</v>
      </c>
      <c r="L3529" s="29">
        <f t="shared" si="873"/>
        <v>0</v>
      </c>
      <c r="M3529" s="29">
        <f t="shared" si="873"/>
        <v>0</v>
      </c>
      <c r="N3529" s="29">
        <f t="shared" si="873"/>
        <v>0</v>
      </c>
      <c r="O3529" s="29">
        <f t="shared" si="873"/>
        <v>0</v>
      </c>
      <c r="P3529" s="29">
        <f t="shared" si="873"/>
        <v>0</v>
      </c>
      <c r="Q3529" s="29">
        <f t="shared" si="873"/>
        <v>0</v>
      </c>
      <c r="R3529" s="29">
        <f t="shared" si="873"/>
        <v>0</v>
      </c>
      <c r="S3529" s="29">
        <f t="shared" si="873"/>
        <v>0</v>
      </c>
      <c r="T3529" s="29">
        <f t="shared" si="873"/>
        <v>0</v>
      </c>
      <c r="U3529" s="29">
        <f t="shared" si="873"/>
        <v>0</v>
      </c>
    </row>
    <row r="3530" spans="1:21" x14ac:dyDescent="0.2">
      <c r="A3530" s="1" t="s">
        <v>47</v>
      </c>
      <c r="F3530" s="1">
        <v>502</v>
      </c>
      <c r="G3530" s="1" t="s">
        <v>56</v>
      </c>
      <c r="H3530" s="29">
        <f t="shared" si="873"/>
        <v>0</v>
      </c>
      <c r="I3530" s="29">
        <f t="shared" si="873"/>
        <v>0</v>
      </c>
      <c r="J3530" s="29">
        <f t="shared" si="873"/>
        <v>0</v>
      </c>
      <c r="K3530" s="29">
        <f t="shared" si="873"/>
        <v>0</v>
      </c>
      <c r="L3530" s="29">
        <f t="shared" si="873"/>
        <v>0</v>
      </c>
      <c r="M3530" s="29">
        <f t="shared" si="873"/>
        <v>0</v>
      </c>
      <c r="N3530" s="29">
        <f t="shared" si="873"/>
        <v>0</v>
      </c>
      <c r="O3530" s="29">
        <f t="shared" si="873"/>
        <v>0</v>
      </c>
      <c r="P3530" s="29">
        <f t="shared" si="873"/>
        <v>0</v>
      </c>
      <c r="Q3530" s="29">
        <f t="shared" si="873"/>
        <v>0</v>
      </c>
      <c r="R3530" s="29">
        <f t="shared" si="873"/>
        <v>0</v>
      </c>
      <c r="S3530" s="29">
        <f t="shared" si="873"/>
        <v>0</v>
      </c>
      <c r="T3530" s="29">
        <f t="shared" si="873"/>
        <v>0</v>
      </c>
      <c r="U3530" s="29">
        <f t="shared" si="873"/>
        <v>0</v>
      </c>
    </row>
    <row r="3531" spans="1:21" x14ac:dyDescent="0.2">
      <c r="A3531" s="1" t="s">
        <v>47</v>
      </c>
      <c r="F3531" s="1">
        <v>520</v>
      </c>
      <c r="G3531" s="1" t="s">
        <v>57</v>
      </c>
      <c r="H3531" s="29">
        <f t="shared" si="873"/>
        <v>0</v>
      </c>
      <c r="I3531" s="29">
        <f t="shared" si="873"/>
        <v>0</v>
      </c>
      <c r="J3531" s="29">
        <f t="shared" si="873"/>
        <v>0</v>
      </c>
      <c r="K3531" s="29">
        <f t="shared" si="873"/>
        <v>0</v>
      </c>
      <c r="L3531" s="29">
        <f t="shared" si="873"/>
        <v>0</v>
      </c>
      <c r="M3531" s="29">
        <f t="shared" si="873"/>
        <v>0</v>
      </c>
      <c r="N3531" s="29">
        <f t="shared" si="873"/>
        <v>0</v>
      </c>
      <c r="O3531" s="29">
        <f t="shared" si="873"/>
        <v>0</v>
      </c>
      <c r="P3531" s="29">
        <f t="shared" si="873"/>
        <v>0</v>
      </c>
      <c r="Q3531" s="29">
        <f t="shared" si="873"/>
        <v>0</v>
      </c>
      <c r="R3531" s="29">
        <f t="shared" si="873"/>
        <v>0</v>
      </c>
      <c r="S3531" s="29">
        <f t="shared" si="873"/>
        <v>0</v>
      </c>
      <c r="T3531" s="29">
        <f t="shared" si="873"/>
        <v>0</v>
      </c>
      <c r="U3531" s="29">
        <f t="shared" si="873"/>
        <v>0</v>
      </c>
    </row>
    <row r="3532" spans="1:21" x14ac:dyDescent="0.2">
      <c r="A3532" s="1" t="s">
        <v>47</v>
      </c>
      <c r="F3532" s="1">
        <v>530</v>
      </c>
      <c r="G3532" s="1" t="s">
        <v>58</v>
      </c>
      <c r="H3532" s="29">
        <f t="shared" si="873"/>
        <v>0</v>
      </c>
      <c r="I3532" s="29">
        <f t="shared" si="873"/>
        <v>0</v>
      </c>
      <c r="J3532" s="29">
        <f t="shared" si="873"/>
        <v>0</v>
      </c>
      <c r="K3532" s="29">
        <f t="shared" si="873"/>
        <v>0</v>
      </c>
      <c r="L3532" s="29">
        <f t="shared" si="873"/>
        <v>0</v>
      </c>
      <c r="M3532" s="29">
        <f t="shared" si="873"/>
        <v>0</v>
      </c>
      <c r="N3532" s="29">
        <f t="shared" si="873"/>
        <v>0</v>
      </c>
      <c r="O3532" s="29">
        <f t="shared" si="873"/>
        <v>0</v>
      </c>
      <c r="P3532" s="29">
        <f t="shared" si="873"/>
        <v>0</v>
      </c>
      <c r="Q3532" s="29">
        <f t="shared" si="873"/>
        <v>0</v>
      </c>
      <c r="R3532" s="29">
        <f t="shared" si="873"/>
        <v>0</v>
      </c>
      <c r="S3532" s="29">
        <f t="shared" si="873"/>
        <v>0</v>
      </c>
      <c r="T3532" s="29">
        <f t="shared" si="873"/>
        <v>0</v>
      </c>
      <c r="U3532" s="29">
        <f t="shared" si="873"/>
        <v>0</v>
      </c>
    </row>
    <row r="3533" spans="1:21" x14ac:dyDescent="0.2">
      <c r="A3533" s="1" t="s">
        <v>47</v>
      </c>
      <c r="F3533" s="1">
        <v>540</v>
      </c>
      <c r="G3533" s="1" t="s">
        <v>59</v>
      </c>
      <c r="H3533" s="29">
        <f t="shared" si="873"/>
        <v>0</v>
      </c>
      <c r="I3533" s="29">
        <f t="shared" si="873"/>
        <v>0</v>
      </c>
      <c r="J3533" s="29">
        <f t="shared" si="873"/>
        <v>0</v>
      </c>
      <c r="K3533" s="29">
        <f t="shared" si="873"/>
        <v>0</v>
      </c>
      <c r="L3533" s="29">
        <f t="shared" si="873"/>
        <v>0</v>
      </c>
      <c r="M3533" s="29">
        <f t="shared" si="873"/>
        <v>0</v>
      </c>
      <c r="N3533" s="29">
        <f t="shared" si="873"/>
        <v>0</v>
      </c>
      <c r="O3533" s="29">
        <f t="shared" si="873"/>
        <v>0</v>
      </c>
      <c r="P3533" s="29">
        <f t="shared" si="873"/>
        <v>0</v>
      </c>
      <c r="Q3533" s="29">
        <f t="shared" si="873"/>
        <v>0</v>
      </c>
      <c r="R3533" s="29">
        <f t="shared" si="873"/>
        <v>0</v>
      </c>
      <c r="S3533" s="29">
        <f t="shared" si="873"/>
        <v>0</v>
      </c>
      <c r="T3533" s="29">
        <f t="shared" si="873"/>
        <v>0</v>
      </c>
      <c r="U3533" s="29">
        <f t="shared" si="873"/>
        <v>0</v>
      </c>
    </row>
    <row r="3534" spans="1:21" x14ac:dyDescent="0.2">
      <c r="A3534" s="1" t="s">
        <v>47</v>
      </c>
      <c r="F3534" s="1">
        <v>550</v>
      </c>
      <c r="G3534" s="1" t="s">
        <v>60</v>
      </c>
      <c r="H3534" s="29">
        <f t="shared" si="873"/>
        <v>0</v>
      </c>
      <c r="I3534" s="29">
        <f t="shared" si="873"/>
        <v>0</v>
      </c>
      <c r="J3534" s="29">
        <f t="shared" si="873"/>
        <v>0</v>
      </c>
      <c r="K3534" s="29">
        <f t="shared" si="873"/>
        <v>0</v>
      </c>
      <c r="L3534" s="29">
        <f t="shared" si="873"/>
        <v>0</v>
      </c>
      <c r="M3534" s="29">
        <f t="shared" si="873"/>
        <v>0</v>
      </c>
      <c r="N3534" s="29">
        <f t="shared" si="873"/>
        <v>0</v>
      </c>
      <c r="O3534" s="29">
        <f t="shared" si="873"/>
        <v>0</v>
      </c>
      <c r="P3534" s="29">
        <f t="shared" si="873"/>
        <v>0</v>
      </c>
      <c r="Q3534" s="29">
        <f t="shared" si="873"/>
        <v>0</v>
      </c>
      <c r="R3534" s="29">
        <f t="shared" si="873"/>
        <v>0</v>
      </c>
      <c r="S3534" s="29">
        <f t="shared" si="873"/>
        <v>0</v>
      </c>
      <c r="T3534" s="29">
        <f t="shared" si="873"/>
        <v>0</v>
      </c>
      <c r="U3534" s="29">
        <f t="shared" si="873"/>
        <v>0</v>
      </c>
    </row>
    <row r="3535" spans="1:21" x14ac:dyDescent="0.2">
      <c r="A3535" s="1" t="s">
        <v>47</v>
      </c>
      <c r="F3535" s="1">
        <v>560</v>
      </c>
      <c r="G3535" s="1" t="s">
        <v>61</v>
      </c>
      <c r="H3535" s="29">
        <f t="shared" si="873"/>
        <v>0</v>
      </c>
      <c r="I3535" s="29">
        <f t="shared" si="873"/>
        <v>0</v>
      </c>
      <c r="J3535" s="29">
        <f t="shared" si="873"/>
        <v>0</v>
      </c>
      <c r="K3535" s="29">
        <f t="shared" si="873"/>
        <v>0</v>
      </c>
      <c r="L3535" s="29">
        <f t="shared" si="873"/>
        <v>0</v>
      </c>
      <c r="M3535" s="29">
        <f t="shared" si="873"/>
        <v>0</v>
      </c>
      <c r="N3535" s="29">
        <f t="shared" si="873"/>
        <v>0</v>
      </c>
      <c r="O3535" s="29">
        <f t="shared" si="873"/>
        <v>0</v>
      </c>
      <c r="P3535" s="29">
        <f t="shared" si="873"/>
        <v>0</v>
      </c>
      <c r="Q3535" s="29">
        <f t="shared" si="873"/>
        <v>0</v>
      </c>
      <c r="R3535" s="29">
        <f t="shared" si="873"/>
        <v>0</v>
      </c>
      <c r="S3535" s="29">
        <f t="shared" si="873"/>
        <v>0</v>
      </c>
      <c r="T3535" s="29">
        <f t="shared" si="873"/>
        <v>0</v>
      </c>
      <c r="U3535" s="29">
        <f t="shared" si="873"/>
        <v>0</v>
      </c>
    </row>
    <row r="3536" spans="1:21" x14ac:dyDescent="0.2">
      <c r="A3536" s="1" t="s">
        <v>47</v>
      </c>
      <c r="F3536" s="1">
        <v>570</v>
      </c>
      <c r="G3536" s="1" t="s">
        <v>62</v>
      </c>
      <c r="H3536" s="29">
        <f t="shared" si="873"/>
        <v>0</v>
      </c>
      <c r="I3536" s="29">
        <f t="shared" si="873"/>
        <v>0</v>
      </c>
      <c r="J3536" s="29">
        <f t="shared" si="873"/>
        <v>0</v>
      </c>
      <c r="K3536" s="29">
        <f t="shared" si="873"/>
        <v>0</v>
      </c>
      <c r="L3536" s="29">
        <f t="shared" si="873"/>
        <v>0</v>
      </c>
      <c r="M3536" s="29">
        <f t="shared" si="873"/>
        <v>0</v>
      </c>
      <c r="N3536" s="29">
        <f t="shared" si="873"/>
        <v>0</v>
      </c>
      <c r="O3536" s="29">
        <f t="shared" si="873"/>
        <v>0</v>
      </c>
      <c r="P3536" s="29">
        <f t="shared" si="873"/>
        <v>0</v>
      </c>
      <c r="Q3536" s="29">
        <f t="shared" si="873"/>
        <v>0</v>
      </c>
      <c r="R3536" s="29">
        <f t="shared" si="873"/>
        <v>0</v>
      </c>
      <c r="S3536" s="29">
        <f t="shared" si="873"/>
        <v>0</v>
      </c>
      <c r="T3536" s="29">
        <f t="shared" si="873"/>
        <v>0</v>
      </c>
      <c r="U3536" s="29">
        <f t="shared" si="873"/>
        <v>0</v>
      </c>
    </row>
    <row r="3537" spans="1:21" x14ac:dyDescent="0.2">
      <c r="A3537" s="1" t="s">
        <v>47</v>
      </c>
      <c r="F3537" s="1">
        <v>580</v>
      </c>
      <c r="G3537" s="1" t="s">
        <v>32</v>
      </c>
      <c r="H3537" s="29">
        <f t="shared" si="873"/>
        <v>0</v>
      </c>
      <c r="I3537" s="29">
        <f t="shared" si="873"/>
        <v>0</v>
      </c>
      <c r="J3537" s="29">
        <f t="shared" si="873"/>
        <v>0</v>
      </c>
      <c r="K3537" s="29">
        <f t="shared" si="873"/>
        <v>0</v>
      </c>
      <c r="L3537" s="29">
        <f t="shared" si="873"/>
        <v>0</v>
      </c>
      <c r="M3537" s="29">
        <f t="shared" si="873"/>
        <v>0</v>
      </c>
      <c r="N3537" s="29">
        <f t="shared" si="873"/>
        <v>0</v>
      </c>
      <c r="O3537" s="29">
        <f t="shared" si="873"/>
        <v>0</v>
      </c>
      <c r="P3537" s="29">
        <f t="shared" si="873"/>
        <v>0</v>
      </c>
      <c r="Q3537" s="29">
        <f t="shared" si="873"/>
        <v>0</v>
      </c>
      <c r="R3537" s="29">
        <f t="shared" si="873"/>
        <v>0</v>
      </c>
      <c r="S3537" s="29">
        <f t="shared" si="873"/>
        <v>0</v>
      </c>
      <c r="T3537" s="29">
        <f t="shared" si="873"/>
        <v>0</v>
      </c>
      <c r="U3537" s="29">
        <f t="shared" si="873"/>
        <v>0</v>
      </c>
    </row>
    <row r="3538" spans="1:21" x14ac:dyDescent="0.2">
      <c r="A3538" s="1" t="s">
        <v>47</v>
      </c>
      <c r="F3538" s="1"/>
      <c r="G3538" s="1"/>
    </row>
    <row r="3539" spans="1:21" x14ac:dyDescent="0.2">
      <c r="A3539" s="1" t="s">
        <v>47</v>
      </c>
      <c r="F3539" s="1"/>
      <c r="G3539" s="44" t="s">
        <v>63</v>
      </c>
      <c r="H3539" s="46">
        <f>SUM(H3528:H3538)</f>
        <v>0</v>
      </c>
      <c r="I3539" s="46">
        <f t="shared" ref="I3539:S3539" si="874">SUM(I3528:I3538)</f>
        <v>0</v>
      </c>
      <c r="J3539" s="46">
        <f t="shared" si="874"/>
        <v>0</v>
      </c>
      <c r="K3539" s="46">
        <f t="shared" si="874"/>
        <v>0</v>
      </c>
      <c r="L3539" s="46">
        <f t="shared" si="874"/>
        <v>0</v>
      </c>
      <c r="M3539" s="46">
        <f t="shared" si="874"/>
        <v>0</v>
      </c>
      <c r="N3539" s="46">
        <f t="shared" si="874"/>
        <v>0</v>
      </c>
      <c r="O3539" s="46">
        <f t="shared" si="874"/>
        <v>0</v>
      </c>
      <c r="P3539" s="46">
        <f t="shared" si="874"/>
        <v>0</v>
      </c>
      <c r="Q3539" s="46">
        <f t="shared" si="874"/>
        <v>0</v>
      </c>
      <c r="R3539" s="46">
        <f t="shared" si="874"/>
        <v>0</v>
      </c>
      <c r="S3539" s="46">
        <f t="shared" si="874"/>
        <v>0</v>
      </c>
      <c r="T3539" s="46">
        <f t="shared" ref="T3539" si="875">SUM(T3528:T3538)</f>
        <v>0</v>
      </c>
      <c r="U3539" s="46">
        <f t="shared" ref="U3539" si="876">SUM(U3528:U3538)</f>
        <v>0</v>
      </c>
    </row>
    <row r="3540" spans="1:21" x14ac:dyDescent="0.2">
      <c r="A3540" s="1" t="s">
        <v>47</v>
      </c>
    </row>
    <row r="3541" spans="1:21" x14ac:dyDescent="0.2">
      <c r="A3541" s="1" t="s">
        <v>47</v>
      </c>
      <c r="E3541" s="27" t="s">
        <v>727</v>
      </c>
    </row>
    <row r="3542" spans="1:21" x14ac:dyDescent="0.2">
      <c r="A3542" s="1" t="s">
        <v>47</v>
      </c>
      <c r="F3542" s="28" t="s">
        <v>27</v>
      </c>
    </row>
    <row r="3543" spans="1:21" x14ac:dyDescent="0.2">
      <c r="A3543" s="1">
        <v>721</v>
      </c>
      <c r="B3543" s="1">
        <v>17211010</v>
      </c>
      <c r="C3543" s="1">
        <v>50110</v>
      </c>
      <c r="D3543" s="1">
        <v>500</v>
      </c>
      <c r="F3543" s="25">
        <v>50110</v>
      </c>
      <c r="G3543" s="25" t="s">
        <v>28</v>
      </c>
      <c r="H3543" s="29">
        <v>849541</v>
      </c>
      <c r="I3543" s="29">
        <v>852422</v>
      </c>
      <c r="J3543" s="29">
        <v>852422</v>
      </c>
      <c r="K3543" s="29">
        <v>849757</v>
      </c>
      <c r="L3543" s="29">
        <v>851820</v>
      </c>
      <c r="M3543" s="29">
        <v>885179</v>
      </c>
      <c r="N3543" s="29">
        <v>939748</v>
      </c>
      <c r="O3543" s="29">
        <v>989525</v>
      </c>
      <c r="P3543" s="29">
        <v>981451</v>
      </c>
      <c r="Q3543" s="29">
        <v>981982</v>
      </c>
      <c r="R3543" s="29">
        <v>1072339</v>
      </c>
      <c r="S3543" s="29">
        <v>1073709</v>
      </c>
      <c r="T3543" s="29">
        <v>1157880</v>
      </c>
      <c r="U3543" s="29">
        <v>1202880</v>
      </c>
    </row>
    <row r="3544" spans="1:21" x14ac:dyDescent="0.2">
      <c r="A3544" s="1">
        <v>721</v>
      </c>
      <c r="B3544" s="1">
        <v>17211010</v>
      </c>
      <c r="C3544" s="1">
        <v>50128</v>
      </c>
      <c r="D3544" s="1">
        <v>500</v>
      </c>
      <c r="F3544" s="25">
        <v>50128</v>
      </c>
      <c r="G3544" s="25" t="s">
        <v>29</v>
      </c>
      <c r="H3544" s="30">
        <v>0</v>
      </c>
      <c r="I3544" s="30">
        <v>0</v>
      </c>
      <c r="J3544" s="30">
        <v>0</v>
      </c>
      <c r="K3544" s="30">
        <v>0</v>
      </c>
      <c r="L3544" s="30">
        <v>0</v>
      </c>
      <c r="M3544" s="30">
        <v>0</v>
      </c>
      <c r="N3544" s="30">
        <v>0</v>
      </c>
      <c r="O3544" s="30">
        <v>0</v>
      </c>
      <c r="P3544" s="29">
        <v>0</v>
      </c>
      <c r="Q3544" s="29">
        <v>0</v>
      </c>
      <c r="R3544" s="29">
        <v>0</v>
      </c>
      <c r="S3544" s="29">
        <v>0</v>
      </c>
      <c r="T3544" s="29">
        <v>0</v>
      </c>
      <c r="U3544" s="29">
        <v>0</v>
      </c>
    </row>
    <row r="3545" spans="1:21" x14ac:dyDescent="0.2">
      <c r="A3545" s="1">
        <v>721</v>
      </c>
      <c r="B3545" s="1">
        <v>17211010</v>
      </c>
      <c r="C3545" s="1">
        <v>50130</v>
      </c>
      <c r="D3545" s="1">
        <v>501</v>
      </c>
      <c r="F3545" s="25">
        <v>50130</v>
      </c>
      <c r="G3545" s="25" t="s">
        <v>30</v>
      </c>
      <c r="H3545" s="29">
        <v>10000</v>
      </c>
      <c r="I3545" s="29">
        <v>10000</v>
      </c>
      <c r="J3545" s="29">
        <v>8000</v>
      </c>
      <c r="K3545" s="29">
        <v>7000</v>
      </c>
      <c r="L3545" s="29">
        <v>7000</v>
      </c>
      <c r="M3545" s="29">
        <v>7000</v>
      </c>
      <c r="N3545" s="29">
        <v>7000</v>
      </c>
      <c r="O3545" s="29">
        <v>20000</v>
      </c>
      <c r="P3545" s="29">
        <v>11000</v>
      </c>
      <c r="Q3545" s="29">
        <v>9000</v>
      </c>
      <c r="R3545" s="29">
        <v>7247</v>
      </c>
      <c r="S3545" s="29">
        <v>15000</v>
      </c>
      <c r="T3545" s="29">
        <v>15000</v>
      </c>
      <c r="U3545" s="29">
        <v>25000</v>
      </c>
    </row>
    <row r="3546" spans="1:21" x14ac:dyDescent="0.2">
      <c r="A3546" s="1">
        <v>721</v>
      </c>
      <c r="B3546" s="1">
        <v>17211010</v>
      </c>
      <c r="C3546" s="1">
        <v>50132</v>
      </c>
      <c r="D3546" s="1">
        <v>502</v>
      </c>
      <c r="F3546" s="25">
        <v>50132</v>
      </c>
      <c r="G3546" s="25" t="s">
        <v>31</v>
      </c>
      <c r="H3546" s="29">
        <v>0</v>
      </c>
      <c r="I3546" s="29">
        <v>0</v>
      </c>
      <c r="J3546" s="29">
        <v>0</v>
      </c>
      <c r="K3546" s="29">
        <v>0</v>
      </c>
      <c r="L3546" s="29">
        <v>0</v>
      </c>
      <c r="M3546" s="29">
        <v>0</v>
      </c>
      <c r="N3546" s="29">
        <v>0</v>
      </c>
      <c r="O3546" s="29">
        <v>0</v>
      </c>
      <c r="P3546" s="29">
        <v>0</v>
      </c>
      <c r="Q3546" s="29">
        <v>0</v>
      </c>
      <c r="R3546" s="29">
        <v>0</v>
      </c>
      <c r="S3546" s="29">
        <v>0</v>
      </c>
      <c r="T3546" s="29">
        <v>0</v>
      </c>
      <c r="U3546" s="29">
        <v>0</v>
      </c>
    </row>
    <row r="3547" spans="1:21" x14ac:dyDescent="0.2">
      <c r="A3547" s="1">
        <v>721</v>
      </c>
      <c r="B3547" s="1">
        <v>17211010</v>
      </c>
      <c r="C3547" s="1">
        <v>50170</v>
      </c>
      <c r="D3547" s="1">
        <v>502</v>
      </c>
      <c r="F3547" s="25">
        <v>50170</v>
      </c>
      <c r="G3547" s="25" t="s">
        <v>148</v>
      </c>
      <c r="H3547" s="29">
        <v>0</v>
      </c>
      <c r="I3547" s="29">
        <v>0</v>
      </c>
      <c r="J3547" s="29">
        <v>0</v>
      </c>
      <c r="K3547" s="29">
        <v>0</v>
      </c>
      <c r="L3547" s="29">
        <v>0</v>
      </c>
      <c r="M3547" s="29">
        <v>0</v>
      </c>
      <c r="N3547" s="29">
        <v>0</v>
      </c>
      <c r="O3547" s="29">
        <v>0</v>
      </c>
      <c r="P3547" s="29">
        <v>0</v>
      </c>
      <c r="Q3547" s="29">
        <v>0</v>
      </c>
      <c r="R3547" s="29">
        <v>0</v>
      </c>
      <c r="S3547" s="29">
        <v>0</v>
      </c>
      <c r="T3547" s="29">
        <v>0</v>
      </c>
      <c r="U3547" s="29">
        <v>0</v>
      </c>
    </row>
    <row r="3548" spans="1:21" x14ac:dyDescent="0.2">
      <c r="A3548" s="1">
        <v>721</v>
      </c>
      <c r="B3548" s="1">
        <v>17211010</v>
      </c>
      <c r="C3548" s="1">
        <v>51000</v>
      </c>
      <c r="D3548" s="1">
        <v>580</v>
      </c>
      <c r="F3548" s="25">
        <v>51000</v>
      </c>
      <c r="G3548" s="25" t="s">
        <v>32</v>
      </c>
      <c r="H3548" s="29">
        <v>0</v>
      </c>
      <c r="I3548" s="29">
        <v>0</v>
      </c>
      <c r="J3548" s="29">
        <v>0</v>
      </c>
      <c r="K3548" s="29">
        <v>0</v>
      </c>
      <c r="L3548" s="29">
        <v>0</v>
      </c>
      <c r="M3548" s="29">
        <v>0</v>
      </c>
      <c r="N3548" s="29">
        <v>0</v>
      </c>
      <c r="O3548" s="29">
        <v>0</v>
      </c>
      <c r="P3548" s="29">
        <v>0</v>
      </c>
      <c r="Q3548" s="29">
        <v>0</v>
      </c>
      <c r="R3548" s="29">
        <v>0</v>
      </c>
      <c r="S3548" s="29">
        <v>0</v>
      </c>
      <c r="T3548" s="29">
        <v>0</v>
      </c>
      <c r="U3548" s="29">
        <v>0</v>
      </c>
    </row>
    <row r="3549" spans="1:21" x14ac:dyDescent="0.2">
      <c r="A3549" s="1">
        <v>721</v>
      </c>
      <c r="B3549" s="1">
        <v>17211010</v>
      </c>
      <c r="C3549" s="1">
        <v>53310</v>
      </c>
      <c r="D3549" s="1">
        <v>530</v>
      </c>
      <c r="F3549" s="25">
        <v>53310</v>
      </c>
      <c r="G3549" s="25" t="s">
        <v>70</v>
      </c>
      <c r="H3549" s="29">
        <v>15000</v>
      </c>
      <c r="I3549" s="29">
        <v>15000</v>
      </c>
      <c r="J3549" s="29">
        <v>15000</v>
      </c>
      <c r="K3549" s="29">
        <v>15000</v>
      </c>
      <c r="L3549" s="29">
        <v>15000</v>
      </c>
      <c r="M3549" s="29">
        <v>15000</v>
      </c>
      <c r="N3549" s="29">
        <v>15000</v>
      </c>
      <c r="O3549" s="29">
        <v>15000</v>
      </c>
      <c r="P3549" s="29">
        <v>15000</v>
      </c>
      <c r="Q3549" s="29">
        <v>15000</v>
      </c>
      <c r="R3549" s="29">
        <v>15000</v>
      </c>
      <c r="S3549" s="29">
        <v>12000</v>
      </c>
      <c r="T3549" s="29">
        <v>12000</v>
      </c>
      <c r="U3549" s="29">
        <v>12000</v>
      </c>
    </row>
    <row r="3550" spans="1:21" x14ac:dyDescent="0.2">
      <c r="A3550" s="1">
        <v>721</v>
      </c>
      <c r="B3550" s="1">
        <v>17211010</v>
      </c>
      <c r="C3550" s="1">
        <v>53350</v>
      </c>
      <c r="D3550" s="1">
        <v>530</v>
      </c>
      <c r="F3550" s="25">
        <v>53350</v>
      </c>
      <c r="G3550" s="25" t="s">
        <v>34</v>
      </c>
      <c r="H3550" s="29">
        <v>1500</v>
      </c>
      <c r="I3550" s="29">
        <v>1350</v>
      </c>
      <c r="J3550" s="29">
        <v>1000</v>
      </c>
      <c r="K3550" s="29">
        <v>1000</v>
      </c>
      <c r="L3550" s="29">
        <v>1000</v>
      </c>
      <c r="M3550" s="29">
        <v>1000</v>
      </c>
      <c r="N3550" s="29">
        <v>1000</v>
      </c>
      <c r="O3550" s="29">
        <v>1000</v>
      </c>
      <c r="P3550" s="29">
        <v>1000</v>
      </c>
      <c r="Q3550" s="29">
        <v>1000</v>
      </c>
      <c r="R3550" s="29">
        <v>2000</v>
      </c>
      <c r="S3550" s="29">
        <v>2000</v>
      </c>
      <c r="T3550" s="29">
        <v>2000</v>
      </c>
      <c r="U3550" s="29">
        <v>2000</v>
      </c>
    </row>
    <row r="3551" spans="1:21" x14ac:dyDescent="0.2">
      <c r="A3551" s="1">
        <v>721</v>
      </c>
      <c r="B3551" s="1">
        <v>17211010</v>
      </c>
      <c r="C3551" s="1">
        <v>54410</v>
      </c>
      <c r="D3551" s="1">
        <v>540</v>
      </c>
      <c r="F3551" s="25">
        <v>54410</v>
      </c>
      <c r="G3551" s="25" t="s">
        <v>35</v>
      </c>
      <c r="H3551" s="29">
        <v>0</v>
      </c>
      <c r="I3551" s="29">
        <v>0</v>
      </c>
      <c r="J3551" s="29">
        <v>0</v>
      </c>
      <c r="K3551" s="29">
        <v>0</v>
      </c>
      <c r="L3551" s="29">
        <v>0</v>
      </c>
      <c r="M3551" s="29">
        <v>0</v>
      </c>
      <c r="N3551" s="29">
        <v>0</v>
      </c>
      <c r="O3551" s="29">
        <v>0</v>
      </c>
      <c r="P3551" s="29">
        <v>0</v>
      </c>
      <c r="Q3551" s="29">
        <v>0</v>
      </c>
      <c r="R3551" s="29">
        <v>0</v>
      </c>
      <c r="S3551" s="29">
        <v>0</v>
      </c>
      <c r="T3551" s="29">
        <v>0</v>
      </c>
      <c r="U3551" s="29">
        <v>0</v>
      </c>
    </row>
    <row r="3552" spans="1:21" x14ac:dyDescent="0.2">
      <c r="A3552" s="1">
        <v>721</v>
      </c>
      <c r="B3552" s="1">
        <v>17211010</v>
      </c>
      <c r="C3552" s="1">
        <v>54415</v>
      </c>
      <c r="D3552" s="1">
        <v>540</v>
      </c>
      <c r="F3552" s="25">
        <v>54415</v>
      </c>
      <c r="G3552" s="25" t="s">
        <v>728</v>
      </c>
      <c r="H3552" s="29">
        <v>0</v>
      </c>
      <c r="I3552" s="29">
        <v>0</v>
      </c>
      <c r="J3552" s="29">
        <v>0</v>
      </c>
      <c r="K3552" s="29">
        <v>0</v>
      </c>
      <c r="L3552" s="29">
        <v>0</v>
      </c>
      <c r="M3552" s="29">
        <v>0</v>
      </c>
      <c r="N3552" s="29">
        <v>0</v>
      </c>
      <c r="O3552" s="29">
        <v>0</v>
      </c>
      <c r="P3552" s="29">
        <v>3000</v>
      </c>
      <c r="Q3552" s="29">
        <v>0</v>
      </c>
      <c r="R3552" s="29">
        <v>0</v>
      </c>
      <c r="S3552" s="29">
        <v>0</v>
      </c>
      <c r="T3552" s="29">
        <v>0</v>
      </c>
      <c r="U3552" s="29">
        <v>0</v>
      </c>
    </row>
    <row r="3553" spans="1:21" x14ac:dyDescent="0.2">
      <c r="A3553" s="1">
        <v>721</v>
      </c>
      <c r="B3553" s="1">
        <v>17211010</v>
      </c>
      <c r="C3553" s="1">
        <v>55520</v>
      </c>
      <c r="D3553" s="1">
        <v>550</v>
      </c>
      <c r="F3553" s="25">
        <v>55520</v>
      </c>
      <c r="G3553" s="25" t="s">
        <v>36</v>
      </c>
      <c r="H3553" s="29">
        <v>3600</v>
      </c>
      <c r="I3553" s="29">
        <v>3240</v>
      </c>
      <c r="J3553" s="29">
        <v>3000</v>
      </c>
      <c r="K3553" s="29">
        <v>3000</v>
      </c>
      <c r="L3553" s="29">
        <v>3000</v>
      </c>
      <c r="M3553" s="29">
        <v>3000</v>
      </c>
      <c r="N3553" s="29">
        <v>3000</v>
      </c>
      <c r="O3553" s="29">
        <v>3000</v>
      </c>
      <c r="P3553" s="29">
        <v>3000</v>
      </c>
      <c r="Q3553" s="29">
        <v>0</v>
      </c>
      <c r="R3553" s="29">
        <v>0</v>
      </c>
      <c r="S3553" s="29">
        <v>0</v>
      </c>
      <c r="T3553" s="29">
        <v>0</v>
      </c>
      <c r="U3553" s="29">
        <v>0</v>
      </c>
    </row>
    <row r="3554" spans="1:21" x14ac:dyDescent="0.2">
      <c r="A3554" s="1">
        <v>721</v>
      </c>
      <c r="B3554" s="1">
        <v>17211010</v>
      </c>
      <c r="C3554" s="1">
        <v>55530</v>
      </c>
      <c r="D3554" s="1">
        <v>550</v>
      </c>
      <c r="F3554" s="25">
        <v>55530</v>
      </c>
      <c r="G3554" s="25" t="s">
        <v>37</v>
      </c>
      <c r="H3554" s="29">
        <v>1350</v>
      </c>
      <c r="I3554" s="29">
        <v>1350</v>
      </c>
      <c r="J3554" s="29">
        <v>1000</v>
      </c>
      <c r="K3554" s="29">
        <v>1000</v>
      </c>
      <c r="L3554" s="29">
        <v>1000</v>
      </c>
      <c r="M3554" s="29">
        <v>1000</v>
      </c>
      <c r="N3554" s="29">
        <v>1000</v>
      </c>
      <c r="O3554" s="29">
        <v>1000</v>
      </c>
      <c r="P3554" s="29">
        <v>2500</v>
      </c>
      <c r="Q3554" s="29">
        <v>2000</v>
      </c>
      <c r="R3554" s="29">
        <v>3000</v>
      </c>
      <c r="S3554" s="29">
        <v>6000</v>
      </c>
      <c r="T3554" s="29">
        <v>6000</v>
      </c>
      <c r="U3554" s="29">
        <v>6000</v>
      </c>
    </row>
    <row r="3555" spans="1:21" x14ac:dyDescent="0.2">
      <c r="A3555" s="1">
        <v>721</v>
      </c>
      <c r="B3555" s="1">
        <v>17211010</v>
      </c>
      <c r="C3555" s="1">
        <v>55560</v>
      </c>
      <c r="D3555" s="1">
        <v>550</v>
      </c>
      <c r="F3555" s="25">
        <v>55560</v>
      </c>
      <c r="G3555" s="25" t="s">
        <v>90</v>
      </c>
      <c r="H3555" s="29">
        <v>0</v>
      </c>
      <c r="I3555" s="29">
        <v>0</v>
      </c>
      <c r="J3555" s="29">
        <v>0</v>
      </c>
      <c r="K3555" s="29">
        <v>0</v>
      </c>
      <c r="L3555" s="29">
        <v>0</v>
      </c>
      <c r="M3555" s="29">
        <v>0</v>
      </c>
      <c r="N3555" s="29">
        <v>0</v>
      </c>
      <c r="O3555" s="29">
        <v>0</v>
      </c>
      <c r="P3555" s="29">
        <v>1500</v>
      </c>
      <c r="Q3555" s="29">
        <v>1000</v>
      </c>
      <c r="R3555" s="29">
        <v>1000</v>
      </c>
      <c r="S3555" s="29">
        <v>1000</v>
      </c>
      <c r="T3555" s="29">
        <v>1000</v>
      </c>
      <c r="U3555" s="29">
        <v>1000</v>
      </c>
    </row>
    <row r="3556" spans="1:21" x14ac:dyDescent="0.2">
      <c r="A3556" s="1">
        <v>721</v>
      </c>
      <c r="B3556" s="1">
        <v>17211010</v>
      </c>
      <c r="C3556" s="1">
        <v>55579</v>
      </c>
      <c r="D3556" s="1">
        <v>550</v>
      </c>
      <c r="F3556" s="25">
        <v>55579</v>
      </c>
      <c r="G3556" s="25" t="s">
        <v>84</v>
      </c>
      <c r="H3556" s="29">
        <v>1125</v>
      </c>
      <c r="I3556" s="29">
        <v>1012</v>
      </c>
      <c r="J3556" s="29">
        <v>1000</v>
      </c>
      <c r="K3556" s="29">
        <v>1000</v>
      </c>
      <c r="L3556" s="29">
        <v>1000</v>
      </c>
      <c r="M3556" s="29">
        <v>1000</v>
      </c>
      <c r="N3556" s="29">
        <v>1000</v>
      </c>
      <c r="O3556" s="29">
        <v>1000</v>
      </c>
      <c r="P3556" s="29">
        <v>1000</v>
      </c>
      <c r="Q3556" s="29">
        <v>0</v>
      </c>
      <c r="R3556" s="29">
        <v>0</v>
      </c>
      <c r="S3556" s="29">
        <v>0</v>
      </c>
      <c r="T3556" s="29">
        <v>0</v>
      </c>
      <c r="U3556" s="29">
        <v>0</v>
      </c>
    </row>
    <row r="3557" spans="1:21" x14ac:dyDescent="0.2">
      <c r="A3557" s="1">
        <v>721</v>
      </c>
      <c r="B3557" s="1">
        <v>17211010</v>
      </c>
      <c r="C3557" s="1">
        <v>55586</v>
      </c>
      <c r="D3557" s="1">
        <v>550</v>
      </c>
      <c r="F3557" s="25">
        <v>55586</v>
      </c>
      <c r="G3557" s="25" t="s">
        <v>243</v>
      </c>
      <c r="H3557" s="29">
        <v>0</v>
      </c>
      <c r="I3557" s="29">
        <v>0</v>
      </c>
      <c r="J3557" s="29">
        <v>0</v>
      </c>
      <c r="K3557" s="29">
        <v>0</v>
      </c>
      <c r="L3557" s="29">
        <v>0</v>
      </c>
      <c r="M3557" s="29">
        <v>0</v>
      </c>
      <c r="N3557" s="29">
        <v>0</v>
      </c>
      <c r="O3557" s="29">
        <v>0</v>
      </c>
      <c r="P3557" s="29">
        <v>3000</v>
      </c>
      <c r="Q3557" s="29">
        <v>2500</v>
      </c>
      <c r="R3557" s="29">
        <v>2500</v>
      </c>
      <c r="S3557" s="29">
        <v>2000</v>
      </c>
      <c r="T3557" s="29">
        <v>2000</v>
      </c>
      <c r="U3557" s="29">
        <v>2000</v>
      </c>
    </row>
    <row r="3558" spans="1:21" x14ac:dyDescent="0.2">
      <c r="A3558" s="1">
        <v>721</v>
      </c>
      <c r="B3558" s="1">
        <v>17211010</v>
      </c>
      <c r="C3558" s="1">
        <v>56610</v>
      </c>
      <c r="D3558" s="1">
        <v>560</v>
      </c>
      <c r="F3558" s="25">
        <v>56610</v>
      </c>
      <c r="G3558" s="25" t="s">
        <v>38</v>
      </c>
      <c r="H3558" s="29">
        <v>0</v>
      </c>
      <c r="I3558" s="29">
        <v>0</v>
      </c>
      <c r="J3558" s="29">
        <v>0</v>
      </c>
      <c r="K3558" s="29">
        <v>0</v>
      </c>
      <c r="L3558" s="29">
        <v>0</v>
      </c>
      <c r="M3558" s="29">
        <v>0</v>
      </c>
      <c r="N3558" s="29">
        <v>0</v>
      </c>
      <c r="O3558" s="29">
        <v>0</v>
      </c>
      <c r="P3558" s="29">
        <v>0</v>
      </c>
      <c r="Q3558" s="29">
        <v>0</v>
      </c>
      <c r="R3558" s="29">
        <v>0</v>
      </c>
      <c r="S3558" s="29">
        <v>0</v>
      </c>
      <c r="T3558" s="29">
        <v>0</v>
      </c>
      <c r="U3558" s="29">
        <v>0</v>
      </c>
    </row>
    <row r="3559" spans="1:21" x14ac:dyDescent="0.2">
      <c r="A3559" s="1">
        <v>721</v>
      </c>
      <c r="B3559" s="1">
        <v>17211010</v>
      </c>
      <c r="C3559" s="1">
        <v>56615</v>
      </c>
      <c r="D3559" s="1">
        <v>560</v>
      </c>
      <c r="F3559" s="25">
        <v>56615</v>
      </c>
      <c r="G3559" s="25" t="s">
        <v>39</v>
      </c>
      <c r="H3559" s="29">
        <v>2430</v>
      </c>
      <c r="I3559" s="29">
        <v>2187</v>
      </c>
      <c r="J3559" s="29">
        <v>2000</v>
      </c>
      <c r="K3559" s="29">
        <v>1500</v>
      </c>
      <c r="L3559" s="29">
        <v>1500</v>
      </c>
      <c r="M3559" s="29">
        <v>1500</v>
      </c>
      <c r="N3559" s="29">
        <v>1500</v>
      </c>
      <c r="O3559" s="29">
        <v>1500</v>
      </c>
      <c r="P3559" s="29">
        <v>1500</v>
      </c>
      <c r="Q3559" s="29">
        <v>0</v>
      </c>
      <c r="R3559" s="29">
        <v>0</v>
      </c>
      <c r="S3559" s="29">
        <v>0</v>
      </c>
      <c r="T3559" s="29">
        <v>0</v>
      </c>
      <c r="U3559" s="29">
        <v>0</v>
      </c>
    </row>
    <row r="3560" spans="1:21" x14ac:dyDescent="0.2">
      <c r="A3560" s="1">
        <v>721</v>
      </c>
      <c r="B3560" s="1">
        <v>17211010</v>
      </c>
      <c r="C3560" s="1">
        <v>56623</v>
      </c>
      <c r="D3560" s="1">
        <v>560</v>
      </c>
      <c r="F3560" s="25">
        <v>56623</v>
      </c>
      <c r="G3560" s="25" t="s">
        <v>96</v>
      </c>
      <c r="H3560" s="29">
        <v>0</v>
      </c>
      <c r="I3560" s="29">
        <v>0</v>
      </c>
      <c r="J3560" s="29">
        <v>0</v>
      </c>
      <c r="K3560" s="29">
        <v>0</v>
      </c>
      <c r="L3560" s="29">
        <v>0</v>
      </c>
      <c r="M3560" s="29">
        <v>0</v>
      </c>
      <c r="N3560" s="29">
        <v>0</v>
      </c>
      <c r="O3560" s="29">
        <v>0</v>
      </c>
      <c r="P3560" s="29">
        <v>0</v>
      </c>
      <c r="Q3560" s="29">
        <v>0</v>
      </c>
      <c r="R3560" s="29">
        <v>0</v>
      </c>
      <c r="S3560" s="29">
        <v>0</v>
      </c>
      <c r="T3560" s="29">
        <v>0</v>
      </c>
      <c r="U3560" s="29">
        <v>0</v>
      </c>
    </row>
    <row r="3561" spans="1:21" x14ac:dyDescent="0.2">
      <c r="A3561" s="1">
        <v>721</v>
      </c>
      <c r="B3561" s="1">
        <v>17211010</v>
      </c>
      <c r="C3561" s="1">
        <v>56638</v>
      </c>
      <c r="D3561" s="1">
        <v>560</v>
      </c>
      <c r="F3561" s="25">
        <v>56638</v>
      </c>
      <c r="G3561" s="25" t="s">
        <v>136</v>
      </c>
      <c r="H3561" s="29">
        <v>0</v>
      </c>
      <c r="I3561" s="29">
        <v>0</v>
      </c>
      <c r="J3561" s="29">
        <v>0</v>
      </c>
      <c r="K3561" s="29">
        <v>0</v>
      </c>
      <c r="L3561" s="29">
        <v>0</v>
      </c>
      <c r="M3561" s="29">
        <v>0</v>
      </c>
      <c r="N3561" s="29">
        <v>0</v>
      </c>
      <c r="O3561" s="29">
        <v>0</v>
      </c>
      <c r="P3561" s="29">
        <v>0</v>
      </c>
      <c r="Q3561" s="29">
        <v>0</v>
      </c>
      <c r="R3561" s="29">
        <v>0</v>
      </c>
      <c r="S3561" s="29">
        <v>0</v>
      </c>
      <c r="T3561" s="29">
        <v>0</v>
      </c>
      <c r="U3561" s="29">
        <v>0</v>
      </c>
    </row>
    <row r="3562" spans="1:21" x14ac:dyDescent="0.2">
      <c r="A3562" s="1">
        <v>721</v>
      </c>
      <c r="B3562" s="1">
        <v>17211010</v>
      </c>
      <c r="C3562" s="1">
        <v>56655</v>
      </c>
      <c r="D3562" s="1">
        <v>560</v>
      </c>
      <c r="F3562" s="25">
        <v>56655</v>
      </c>
      <c r="G3562" s="25" t="s">
        <v>40</v>
      </c>
      <c r="H3562" s="29">
        <v>1500</v>
      </c>
      <c r="I3562" s="29">
        <v>1500</v>
      </c>
      <c r="J3562" s="29">
        <v>1500</v>
      </c>
      <c r="K3562" s="29">
        <v>1000</v>
      </c>
      <c r="L3562" s="29">
        <v>1000</v>
      </c>
      <c r="M3562" s="29">
        <v>1000</v>
      </c>
      <c r="N3562" s="29">
        <v>1000</v>
      </c>
      <c r="O3562" s="29">
        <v>1000</v>
      </c>
      <c r="P3562" s="29">
        <v>1000</v>
      </c>
      <c r="Q3562" s="29">
        <v>1000</v>
      </c>
      <c r="R3562" s="29">
        <v>2000</v>
      </c>
      <c r="S3562" s="29">
        <v>2000</v>
      </c>
      <c r="T3562" s="29">
        <v>2000</v>
      </c>
      <c r="U3562" s="29">
        <v>2000</v>
      </c>
    </row>
    <row r="3563" spans="1:21" x14ac:dyDescent="0.2">
      <c r="A3563" s="1">
        <v>721</v>
      </c>
      <c r="B3563" s="1">
        <v>17211010</v>
      </c>
      <c r="C3563" s="1">
        <v>56656</v>
      </c>
      <c r="D3563" s="1">
        <v>560</v>
      </c>
      <c r="F3563" s="25">
        <v>56656</v>
      </c>
      <c r="G3563" s="25" t="s">
        <v>41</v>
      </c>
      <c r="H3563" s="29">
        <v>2700</v>
      </c>
      <c r="I3563" s="29">
        <v>2430</v>
      </c>
      <c r="J3563" s="29">
        <v>1500</v>
      </c>
      <c r="K3563" s="29">
        <v>1500</v>
      </c>
      <c r="L3563" s="29">
        <v>0</v>
      </c>
      <c r="M3563" s="29">
        <v>0</v>
      </c>
      <c r="N3563" s="29">
        <v>0</v>
      </c>
      <c r="O3563" s="29">
        <v>0</v>
      </c>
      <c r="P3563" s="29">
        <v>0</v>
      </c>
      <c r="Q3563" s="29">
        <v>0</v>
      </c>
      <c r="R3563" s="29">
        <v>0</v>
      </c>
      <c r="S3563" s="29">
        <v>0</v>
      </c>
      <c r="T3563" s="29">
        <v>0</v>
      </c>
      <c r="U3563" s="29">
        <v>0</v>
      </c>
    </row>
    <row r="3564" spans="1:21" x14ac:dyDescent="0.2">
      <c r="A3564" s="1">
        <v>721</v>
      </c>
      <c r="B3564" s="1">
        <v>17211010</v>
      </c>
      <c r="C3564" s="1">
        <v>56662</v>
      </c>
      <c r="D3564" s="1">
        <v>560</v>
      </c>
      <c r="F3564" s="25">
        <v>56662</v>
      </c>
      <c r="G3564" s="25" t="s">
        <v>42</v>
      </c>
      <c r="H3564" s="29">
        <v>12100</v>
      </c>
      <c r="I3564" s="29">
        <v>12100</v>
      </c>
      <c r="J3564" s="29">
        <v>12100</v>
      </c>
      <c r="K3564" s="29">
        <v>12100</v>
      </c>
      <c r="L3564" s="29">
        <v>12100</v>
      </c>
      <c r="M3564" s="29">
        <v>12100</v>
      </c>
      <c r="N3564" s="29">
        <v>12100</v>
      </c>
      <c r="O3564" s="29">
        <v>0</v>
      </c>
      <c r="P3564" s="29">
        <v>0</v>
      </c>
      <c r="Q3564" s="29">
        <v>0</v>
      </c>
      <c r="R3564" s="29">
        <v>0</v>
      </c>
      <c r="S3564" s="29">
        <v>0</v>
      </c>
      <c r="T3564" s="29">
        <v>0</v>
      </c>
      <c r="U3564" s="29">
        <v>0</v>
      </c>
    </row>
    <row r="3565" spans="1:21" x14ac:dyDescent="0.2">
      <c r="A3565" s="1">
        <v>721</v>
      </c>
      <c r="B3565" s="1">
        <v>17211010</v>
      </c>
      <c r="C3565" s="1">
        <v>56694</v>
      </c>
      <c r="D3565" s="1">
        <v>560</v>
      </c>
      <c r="F3565" s="25">
        <v>56694</v>
      </c>
      <c r="G3565" s="25" t="s">
        <v>45</v>
      </c>
      <c r="H3565" s="29">
        <v>7200</v>
      </c>
      <c r="I3565" s="29">
        <v>6480</v>
      </c>
      <c r="J3565" s="29">
        <v>6000</v>
      </c>
      <c r="K3565" s="29">
        <v>12000</v>
      </c>
      <c r="L3565" s="29">
        <v>12000</v>
      </c>
      <c r="M3565" s="29">
        <v>12000</v>
      </c>
      <c r="N3565" s="29">
        <v>12000</v>
      </c>
      <c r="O3565" s="29">
        <v>12000</v>
      </c>
      <c r="P3565" s="29">
        <v>12000</v>
      </c>
      <c r="Q3565" s="29">
        <v>10000</v>
      </c>
      <c r="R3565" s="29">
        <v>5247</v>
      </c>
      <c r="S3565" s="29">
        <v>5250</v>
      </c>
      <c r="T3565" s="29">
        <v>7000</v>
      </c>
      <c r="U3565" s="29">
        <v>7000</v>
      </c>
    </row>
    <row r="3566" spans="1:21" x14ac:dyDescent="0.2">
      <c r="A3566" s="1">
        <v>721</v>
      </c>
      <c r="B3566" s="1">
        <v>17211010</v>
      </c>
      <c r="C3566" s="1">
        <v>56695</v>
      </c>
      <c r="D3566" s="1">
        <v>560</v>
      </c>
      <c r="F3566" s="25">
        <v>56695</v>
      </c>
      <c r="G3566" s="25" t="s">
        <v>74</v>
      </c>
      <c r="H3566" s="29">
        <v>0</v>
      </c>
      <c r="I3566" s="29">
        <v>0</v>
      </c>
      <c r="J3566" s="29">
        <v>0</v>
      </c>
      <c r="K3566" s="29">
        <v>0</v>
      </c>
      <c r="L3566" s="29">
        <v>0</v>
      </c>
      <c r="M3566" s="29">
        <v>0</v>
      </c>
      <c r="N3566" s="29">
        <v>0</v>
      </c>
      <c r="O3566" s="29">
        <v>25000</v>
      </c>
      <c r="P3566" s="29">
        <v>25000</v>
      </c>
      <c r="Q3566" s="29">
        <v>18000</v>
      </c>
      <c r="R3566" s="29">
        <v>15000</v>
      </c>
      <c r="S3566" s="29">
        <v>15000</v>
      </c>
      <c r="T3566" s="29">
        <v>15000</v>
      </c>
      <c r="U3566" s="29">
        <v>15000</v>
      </c>
    </row>
    <row r="3567" spans="1:21" ht="15" thickBot="1" x14ac:dyDescent="0.25">
      <c r="A3567" s="1" t="s">
        <v>47</v>
      </c>
    </row>
    <row r="3568" spans="1:21" ht="15" thickTop="1" x14ac:dyDescent="0.2">
      <c r="A3568" s="1" t="s">
        <v>47</v>
      </c>
      <c r="B3568" s="1">
        <v>17211010</v>
      </c>
      <c r="C3568" s="31"/>
      <c r="D3568" s="31"/>
      <c r="E3568" s="31"/>
      <c r="F3568" s="32" t="s">
        <v>729</v>
      </c>
      <c r="G3568" s="32"/>
      <c r="H3568" s="33">
        <f>SUM(H3543:H3567)</f>
        <v>908046</v>
      </c>
      <c r="I3568" s="33">
        <f t="shared" ref="I3568:S3568" si="877">SUM(I3543:I3567)</f>
        <v>909071</v>
      </c>
      <c r="J3568" s="33">
        <f t="shared" si="877"/>
        <v>904522</v>
      </c>
      <c r="K3568" s="33">
        <f t="shared" si="877"/>
        <v>905857</v>
      </c>
      <c r="L3568" s="33">
        <f t="shared" si="877"/>
        <v>906420</v>
      </c>
      <c r="M3568" s="33">
        <f t="shared" si="877"/>
        <v>939779</v>
      </c>
      <c r="N3568" s="33">
        <f t="shared" si="877"/>
        <v>994348</v>
      </c>
      <c r="O3568" s="33">
        <f t="shared" si="877"/>
        <v>1070025</v>
      </c>
      <c r="P3568" s="33">
        <f t="shared" si="877"/>
        <v>1061951</v>
      </c>
      <c r="Q3568" s="33">
        <f t="shared" si="877"/>
        <v>1041482</v>
      </c>
      <c r="R3568" s="33">
        <f t="shared" si="877"/>
        <v>1125333</v>
      </c>
      <c r="S3568" s="33">
        <f t="shared" si="877"/>
        <v>1133959</v>
      </c>
      <c r="T3568" s="33">
        <f t="shared" ref="T3568" si="878">SUM(T3543:T3567)</f>
        <v>1219880</v>
      </c>
      <c r="U3568" s="33">
        <f t="shared" ref="U3568" si="879">SUM(U3543:U3567)</f>
        <v>1274880</v>
      </c>
    </row>
    <row r="3570" spans="1:21" x14ac:dyDescent="0.2">
      <c r="A3570" s="1" t="s">
        <v>47</v>
      </c>
      <c r="F3570" s="27" t="s">
        <v>730</v>
      </c>
      <c r="G3570" s="1"/>
    </row>
    <row r="3571" spans="1:21" x14ac:dyDescent="0.2">
      <c r="A3571" s="1">
        <v>721</v>
      </c>
      <c r="B3571" s="1">
        <v>17217020</v>
      </c>
      <c r="C3571" s="1">
        <v>50110</v>
      </c>
      <c r="D3571" s="1">
        <v>500</v>
      </c>
      <c r="E3571" s="1" t="s">
        <v>731</v>
      </c>
      <c r="F3571" s="1">
        <v>50110</v>
      </c>
      <c r="G3571" s="1" t="s">
        <v>28</v>
      </c>
      <c r="H3571" s="29">
        <v>0</v>
      </c>
      <c r="I3571" s="29">
        <v>0</v>
      </c>
      <c r="J3571" s="29">
        <v>0</v>
      </c>
      <c r="K3571" s="29">
        <v>0</v>
      </c>
      <c r="L3571" s="29">
        <v>0</v>
      </c>
      <c r="M3571" s="29">
        <v>0</v>
      </c>
      <c r="N3571" s="29">
        <v>0</v>
      </c>
      <c r="O3571" s="29">
        <v>0</v>
      </c>
      <c r="P3571" s="29">
        <v>0</v>
      </c>
      <c r="Q3571" s="29">
        <v>0</v>
      </c>
      <c r="R3571" s="29">
        <v>0</v>
      </c>
      <c r="S3571" s="29">
        <v>0</v>
      </c>
      <c r="T3571" s="29">
        <v>0</v>
      </c>
      <c r="U3571" s="29">
        <v>0</v>
      </c>
    </row>
    <row r="3572" spans="1:21" x14ac:dyDescent="0.2">
      <c r="A3572" s="1">
        <v>721</v>
      </c>
      <c r="B3572" s="1">
        <v>17217020</v>
      </c>
      <c r="C3572" s="1">
        <v>50130</v>
      </c>
      <c r="D3572" s="1">
        <v>501</v>
      </c>
      <c r="F3572" s="1">
        <v>50130</v>
      </c>
      <c r="G3572" s="1" t="s">
        <v>30</v>
      </c>
      <c r="H3572" s="29">
        <v>0</v>
      </c>
      <c r="I3572" s="29">
        <v>0</v>
      </c>
      <c r="J3572" s="29">
        <v>0</v>
      </c>
      <c r="K3572" s="29">
        <v>0</v>
      </c>
      <c r="L3572" s="29">
        <v>0</v>
      </c>
      <c r="M3572" s="29">
        <v>0</v>
      </c>
      <c r="N3572" s="29">
        <v>0</v>
      </c>
      <c r="O3572" s="29">
        <v>0</v>
      </c>
      <c r="P3572" s="29">
        <v>0</v>
      </c>
      <c r="Q3572" s="29">
        <v>0</v>
      </c>
      <c r="R3572" s="29">
        <v>0</v>
      </c>
      <c r="S3572" s="29">
        <v>0</v>
      </c>
      <c r="T3572" s="29">
        <v>0</v>
      </c>
      <c r="U3572" s="29">
        <v>0</v>
      </c>
    </row>
    <row r="3573" spans="1:21" x14ac:dyDescent="0.2">
      <c r="A3573" s="1">
        <v>721</v>
      </c>
      <c r="B3573" s="1">
        <v>17217020</v>
      </c>
      <c r="C3573" s="1">
        <v>50170</v>
      </c>
      <c r="D3573" s="1">
        <v>502</v>
      </c>
      <c r="F3573" s="1">
        <v>50170</v>
      </c>
      <c r="G3573" s="1" t="s">
        <v>148</v>
      </c>
      <c r="H3573" s="29">
        <v>0</v>
      </c>
      <c r="I3573" s="29">
        <v>0</v>
      </c>
      <c r="J3573" s="29">
        <v>0</v>
      </c>
      <c r="K3573" s="29">
        <v>0</v>
      </c>
      <c r="L3573" s="29">
        <v>0</v>
      </c>
      <c r="M3573" s="29">
        <v>0</v>
      </c>
      <c r="N3573" s="29">
        <v>0</v>
      </c>
      <c r="O3573" s="29">
        <v>0</v>
      </c>
      <c r="P3573" s="29">
        <v>0</v>
      </c>
      <c r="Q3573" s="29">
        <v>0</v>
      </c>
      <c r="R3573" s="29">
        <v>0</v>
      </c>
      <c r="S3573" s="29">
        <v>0</v>
      </c>
      <c r="T3573" s="29">
        <v>0</v>
      </c>
      <c r="U3573" s="29">
        <v>0</v>
      </c>
    </row>
    <row r="3574" spans="1:21" x14ac:dyDescent="0.2">
      <c r="A3574" s="1">
        <v>721</v>
      </c>
      <c r="B3574" s="1">
        <v>17217020</v>
      </c>
      <c r="C3574" s="1">
        <v>53310</v>
      </c>
      <c r="D3574" s="1">
        <v>530</v>
      </c>
      <c r="F3574" s="1">
        <v>53310</v>
      </c>
      <c r="G3574" s="1" t="s">
        <v>70</v>
      </c>
      <c r="H3574" s="29">
        <v>0</v>
      </c>
      <c r="I3574" s="29">
        <v>0</v>
      </c>
      <c r="J3574" s="29">
        <v>0</v>
      </c>
      <c r="K3574" s="29">
        <v>0</v>
      </c>
      <c r="L3574" s="29">
        <v>0</v>
      </c>
      <c r="M3574" s="29">
        <v>0</v>
      </c>
      <c r="N3574" s="29">
        <v>0</v>
      </c>
      <c r="O3574" s="29">
        <v>0</v>
      </c>
      <c r="P3574" s="29">
        <v>0</v>
      </c>
      <c r="Q3574" s="29">
        <v>0</v>
      </c>
      <c r="R3574" s="29">
        <v>0</v>
      </c>
      <c r="S3574" s="29">
        <v>0</v>
      </c>
      <c r="T3574" s="29">
        <v>0</v>
      </c>
      <c r="U3574" s="29">
        <v>0</v>
      </c>
    </row>
    <row r="3575" spans="1:21" x14ac:dyDescent="0.2">
      <c r="A3575" s="1">
        <v>721</v>
      </c>
      <c r="B3575" s="1">
        <v>17217020</v>
      </c>
      <c r="C3575" s="1">
        <v>56694</v>
      </c>
      <c r="D3575" s="1">
        <v>560</v>
      </c>
      <c r="F3575" s="1">
        <v>56694</v>
      </c>
      <c r="G3575" s="1" t="s">
        <v>45</v>
      </c>
      <c r="H3575" s="29">
        <v>0</v>
      </c>
      <c r="I3575" s="29">
        <v>0</v>
      </c>
      <c r="J3575" s="29">
        <v>0</v>
      </c>
      <c r="K3575" s="29">
        <v>0</v>
      </c>
      <c r="L3575" s="29">
        <v>0</v>
      </c>
      <c r="M3575" s="29">
        <v>0</v>
      </c>
      <c r="N3575" s="29">
        <v>0</v>
      </c>
      <c r="O3575" s="29">
        <v>0</v>
      </c>
      <c r="P3575" s="29">
        <v>0</v>
      </c>
      <c r="Q3575" s="29">
        <v>0</v>
      </c>
      <c r="R3575" s="29">
        <v>0</v>
      </c>
      <c r="S3575" s="29">
        <v>0</v>
      </c>
      <c r="T3575" s="29">
        <v>0</v>
      </c>
      <c r="U3575" s="29">
        <v>0</v>
      </c>
    </row>
    <row r="3576" spans="1:21" ht="15" thickBot="1" x14ac:dyDescent="0.25">
      <c r="A3576" s="1" t="s">
        <v>47</v>
      </c>
      <c r="F3576" s="1"/>
      <c r="G3576" s="1"/>
    </row>
    <row r="3577" spans="1:21" ht="15" thickTop="1" x14ac:dyDescent="0.2">
      <c r="A3577" s="1" t="s">
        <v>47</v>
      </c>
      <c r="B3577" s="1">
        <v>17217020</v>
      </c>
      <c r="C3577" s="31"/>
      <c r="D3577" s="31"/>
      <c r="E3577" s="31" t="s">
        <v>732</v>
      </c>
      <c r="F3577" s="31" t="s">
        <v>733</v>
      </c>
      <c r="G3577" s="31"/>
      <c r="H3577" s="33">
        <f>SUM(H3571:H3576)</f>
        <v>0</v>
      </c>
      <c r="I3577" s="33">
        <f t="shared" ref="I3577:S3577" si="880">SUM(I3571:I3576)</f>
        <v>0</v>
      </c>
      <c r="J3577" s="33">
        <f t="shared" si="880"/>
        <v>0</v>
      </c>
      <c r="K3577" s="33">
        <f t="shared" si="880"/>
        <v>0</v>
      </c>
      <c r="L3577" s="33">
        <f t="shared" si="880"/>
        <v>0</v>
      </c>
      <c r="M3577" s="33">
        <f t="shared" si="880"/>
        <v>0</v>
      </c>
      <c r="N3577" s="33">
        <f t="shared" si="880"/>
        <v>0</v>
      </c>
      <c r="O3577" s="33">
        <f t="shared" si="880"/>
        <v>0</v>
      </c>
      <c r="P3577" s="33">
        <f t="shared" si="880"/>
        <v>0</v>
      </c>
      <c r="Q3577" s="33">
        <f t="shared" si="880"/>
        <v>0</v>
      </c>
      <c r="R3577" s="33">
        <f t="shared" si="880"/>
        <v>0</v>
      </c>
      <c r="S3577" s="33">
        <f t="shared" si="880"/>
        <v>0</v>
      </c>
      <c r="T3577" s="33">
        <f t="shared" ref="T3577" si="881">SUM(T3571:T3576)</f>
        <v>0</v>
      </c>
      <c r="U3577" s="33">
        <f t="shared" ref="U3577" si="882">SUM(U3571:U3576)</f>
        <v>0</v>
      </c>
    </row>
    <row r="3578" spans="1:21" x14ac:dyDescent="0.2">
      <c r="F3578" s="1"/>
      <c r="G3578" s="1"/>
    </row>
    <row r="3579" spans="1:21" x14ac:dyDescent="0.2">
      <c r="A3579" s="1" t="s">
        <v>47</v>
      </c>
      <c r="F3579" s="27" t="s">
        <v>734</v>
      </c>
      <c r="G3579" s="1"/>
    </row>
    <row r="3580" spans="1:21" x14ac:dyDescent="0.2">
      <c r="A3580" s="1">
        <v>721</v>
      </c>
      <c r="B3580" s="1">
        <v>17217030</v>
      </c>
      <c r="C3580" s="1">
        <v>50110</v>
      </c>
      <c r="D3580" s="1">
        <v>500</v>
      </c>
      <c r="E3580" s="1" t="s">
        <v>731</v>
      </c>
      <c r="F3580" s="1">
        <v>50110</v>
      </c>
      <c r="G3580" s="1" t="s">
        <v>28</v>
      </c>
      <c r="H3580" s="29">
        <v>0</v>
      </c>
      <c r="I3580" s="29">
        <v>0</v>
      </c>
      <c r="J3580" s="29">
        <v>0</v>
      </c>
      <c r="K3580" s="29">
        <v>0</v>
      </c>
      <c r="L3580" s="29">
        <v>0</v>
      </c>
      <c r="M3580" s="29">
        <v>0</v>
      </c>
      <c r="N3580" s="29">
        <v>0</v>
      </c>
      <c r="O3580" s="29">
        <v>0</v>
      </c>
      <c r="P3580" s="29">
        <v>0</v>
      </c>
      <c r="Q3580" s="29">
        <v>0</v>
      </c>
      <c r="R3580" s="29">
        <v>0</v>
      </c>
      <c r="S3580" s="29">
        <v>0</v>
      </c>
      <c r="T3580" s="29">
        <v>0</v>
      </c>
      <c r="U3580" s="29">
        <v>0</v>
      </c>
    </row>
    <row r="3581" spans="1:21" x14ac:dyDescent="0.2">
      <c r="A3581" s="1">
        <v>721</v>
      </c>
      <c r="B3581" s="1">
        <v>17217030</v>
      </c>
      <c r="C3581" s="1">
        <v>56610</v>
      </c>
      <c r="D3581" s="1">
        <v>560</v>
      </c>
      <c r="F3581" s="1">
        <v>56610</v>
      </c>
      <c r="G3581" s="1" t="s">
        <v>38</v>
      </c>
      <c r="H3581" s="29">
        <v>0</v>
      </c>
      <c r="I3581" s="29">
        <v>0</v>
      </c>
      <c r="J3581" s="29">
        <v>0</v>
      </c>
      <c r="K3581" s="29">
        <v>0</v>
      </c>
      <c r="L3581" s="29">
        <v>0</v>
      </c>
      <c r="M3581" s="29">
        <v>0</v>
      </c>
      <c r="N3581" s="29">
        <v>0</v>
      </c>
      <c r="O3581" s="29">
        <v>0</v>
      </c>
      <c r="P3581" s="29">
        <v>0</v>
      </c>
      <c r="Q3581" s="29">
        <v>0</v>
      </c>
      <c r="R3581" s="29">
        <v>0</v>
      </c>
      <c r="S3581" s="29">
        <v>0</v>
      </c>
      <c r="T3581" s="29">
        <v>0</v>
      </c>
      <c r="U3581" s="29">
        <v>0</v>
      </c>
    </row>
    <row r="3582" spans="1:21" x14ac:dyDescent="0.2">
      <c r="A3582" s="1">
        <v>721</v>
      </c>
      <c r="B3582" s="1">
        <v>17217030</v>
      </c>
      <c r="C3582" s="1">
        <v>56694</v>
      </c>
      <c r="D3582" s="1">
        <v>560</v>
      </c>
      <c r="F3582" s="1">
        <v>56694</v>
      </c>
      <c r="G3582" s="1" t="s">
        <v>45</v>
      </c>
      <c r="H3582" s="29">
        <v>0</v>
      </c>
      <c r="I3582" s="29">
        <v>0</v>
      </c>
      <c r="J3582" s="29">
        <v>0</v>
      </c>
      <c r="K3582" s="29">
        <v>0</v>
      </c>
      <c r="L3582" s="29">
        <v>0</v>
      </c>
      <c r="M3582" s="29">
        <v>0</v>
      </c>
      <c r="N3582" s="29">
        <v>0</v>
      </c>
      <c r="O3582" s="29">
        <v>0</v>
      </c>
      <c r="P3582" s="29">
        <v>0</v>
      </c>
      <c r="Q3582" s="29">
        <v>0</v>
      </c>
      <c r="R3582" s="29">
        <v>0</v>
      </c>
      <c r="S3582" s="29">
        <v>0</v>
      </c>
      <c r="T3582" s="29">
        <v>0</v>
      </c>
      <c r="U3582" s="29">
        <v>0</v>
      </c>
    </row>
    <row r="3583" spans="1:21" ht="15" thickBot="1" x14ac:dyDescent="0.25">
      <c r="A3583" s="1" t="s">
        <v>47</v>
      </c>
      <c r="F3583" s="1"/>
      <c r="G3583" s="1"/>
    </row>
    <row r="3584" spans="1:21" ht="15" thickTop="1" x14ac:dyDescent="0.2">
      <c r="A3584" s="1" t="s">
        <v>47</v>
      </c>
      <c r="B3584" s="1">
        <v>17217030</v>
      </c>
      <c r="C3584" s="31"/>
      <c r="D3584" s="31"/>
      <c r="E3584" s="31" t="s">
        <v>732</v>
      </c>
      <c r="F3584" s="31" t="s">
        <v>733</v>
      </c>
      <c r="G3584" s="31"/>
      <c r="H3584" s="33">
        <f>SUM(H3580:H3583)</f>
        <v>0</v>
      </c>
      <c r="I3584" s="33">
        <f t="shared" ref="I3584:S3584" si="883">SUM(I3580:I3583)</f>
        <v>0</v>
      </c>
      <c r="J3584" s="33">
        <f t="shared" si="883"/>
        <v>0</v>
      </c>
      <c r="K3584" s="33">
        <f t="shared" si="883"/>
        <v>0</v>
      </c>
      <c r="L3584" s="33">
        <f t="shared" si="883"/>
        <v>0</v>
      </c>
      <c r="M3584" s="33">
        <f t="shared" si="883"/>
        <v>0</v>
      </c>
      <c r="N3584" s="33">
        <f t="shared" si="883"/>
        <v>0</v>
      </c>
      <c r="O3584" s="33">
        <f t="shared" si="883"/>
        <v>0</v>
      </c>
      <c r="P3584" s="33">
        <f t="shared" si="883"/>
        <v>0</v>
      </c>
      <c r="Q3584" s="33">
        <f t="shared" si="883"/>
        <v>0</v>
      </c>
      <c r="R3584" s="33">
        <f t="shared" si="883"/>
        <v>0</v>
      </c>
      <c r="S3584" s="33">
        <f t="shared" si="883"/>
        <v>0</v>
      </c>
      <c r="T3584" s="33">
        <f t="shared" ref="T3584" si="884">SUM(T3580:T3583)</f>
        <v>0</v>
      </c>
      <c r="U3584" s="33">
        <f t="shared" ref="U3584" si="885">SUM(U3580:U3583)</f>
        <v>0</v>
      </c>
    </row>
    <row r="3585" spans="1:21" x14ac:dyDescent="0.2">
      <c r="A3585" s="1" t="s">
        <v>47</v>
      </c>
      <c r="F3585" s="1"/>
      <c r="G3585" s="1"/>
    </row>
    <row r="3586" spans="1:21" x14ac:dyDescent="0.2">
      <c r="A3586" s="1" t="s">
        <v>735</v>
      </c>
      <c r="F3586" s="1"/>
      <c r="G3586" s="1"/>
    </row>
    <row r="3587" spans="1:21" x14ac:dyDescent="0.2">
      <c r="E3587" s="27"/>
      <c r="F3587" s="28" t="s">
        <v>51</v>
      </c>
    </row>
    <row r="3588" spans="1:21" x14ac:dyDescent="0.2">
      <c r="A3588" s="1" t="s">
        <v>47</v>
      </c>
      <c r="F3588" s="25">
        <v>500</v>
      </c>
      <c r="G3588" s="25" t="s">
        <v>53</v>
      </c>
      <c r="H3588" s="29">
        <f t="shared" ref="H3588:U3598" si="886">SUMIF($D$3543:$D$3584,$F3588,H$3543:H$3584)</f>
        <v>849541</v>
      </c>
      <c r="I3588" s="29">
        <f t="shared" si="886"/>
        <v>852422</v>
      </c>
      <c r="J3588" s="29">
        <f t="shared" si="886"/>
        <v>852422</v>
      </c>
      <c r="K3588" s="29">
        <f t="shared" si="886"/>
        <v>849757</v>
      </c>
      <c r="L3588" s="29">
        <f t="shared" si="886"/>
        <v>851820</v>
      </c>
      <c r="M3588" s="29">
        <f t="shared" si="886"/>
        <v>885179</v>
      </c>
      <c r="N3588" s="29">
        <f t="shared" si="886"/>
        <v>939748</v>
      </c>
      <c r="O3588" s="29">
        <f t="shared" si="886"/>
        <v>989525</v>
      </c>
      <c r="P3588" s="29">
        <f t="shared" si="886"/>
        <v>981451</v>
      </c>
      <c r="Q3588" s="29">
        <f t="shared" si="886"/>
        <v>981982</v>
      </c>
      <c r="R3588" s="29">
        <f t="shared" si="886"/>
        <v>1072339</v>
      </c>
      <c r="S3588" s="29">
        <f t="shared" si="886"/>
        <v>1073709</v>
      </c>
      <c r="T3588" s="29">
        <f t="shared" si="886"/>
        <v>1157880</v>
      </c>
      <c r="U3588" s="29">
        <f t="shared" si="886"/>
        <v>1202880</v>
      </c>
    </row>
    <row r="3589" spans="1:21" x14ac:dyDescent="0.2">
      <c r="A3589" s="1" t="s">
        <v>47</v>
      </c>
      <c r="F3589" s="25">
        <v>501</v>
      </c>
      <c r="G3589" s="25" t="s">
        <v>30</v>
      </c>
      <c r="H3589" s="29">
        <f t="shared" si="886"/>
        <v>10000</v>
      </c>
      <c r="I3589" s="29">
        <f t="shared" si="886"/>
        <v>10000</v>
      </c>
      <c r="J3589" s="29">
        <f t="shared" si="886"/>
        <v>8000</v>
      </c>
      <c r="K3589" s="29">
        <f t="shared" si="886"/>
        <v>7000</v>
      </c>
      <c r="L3589" s="29">
        <f t="shared" si="886"/>
        <v>7000</v>
      </c>
      <c r="M3589" s="29">
        <f t="shared" si="886"/>
        <v>7000</v>
      </c>
      <c r="N3589" s="29">
        <f t="shared" si="886"/>
        <v>7000</v>
      </c>
      <c r="O3589" s="29">
        <f t="shared" si="886"/>
        <v>20000</v>
      </c>
      <c r="P3589" s="29">
        <f t="shared" si="886"/>
        <v>11000</v>
      </c>
      <c r="Q3589" s="29">
        <f t="shared" si="886"/>
        <v>9000</v>
      </c>
      <c r="R3589" s="29">
        <f t="shared" si="886"/>
        <v>7247</v>
      </c>
      <c r="S3589" s="29">
        <f t="shared" si="886"/>
        <v>15000</v>
      </c>
      <c r="T3589" s="29">
        <f t="shared" si="886"/>
        <v>15000</v>
      </c>
      <c r="U3589" s="29">
        <f t="shared" si="886"/>
        <v>25000</v>
      </c>
    </row>
    <row r="3590" spans="1:21" x14ac:dyDescent="0.2">
      <c r="F3590" s="25" t="s">
        <v>54</v>
      </c>
      <c r="G3590" s="25" t="s">
        <v>55</v>
      </c>
      <c r="H3590" s="29">
        <f t="shared" si="886"/>
        <v>0</v>
      </c>
      <c r="I3590" s="29">
        <f t="shared" si="886"/>
        <v>0</v>
      </c>
      <c r="J3590" s="29">
        <f t="shared" si="886"/>
        <v>0</v>
      </c>
      <c r="K3590" s="29">
        <f t="shared" si="886"/>
        <v>0</v>
      </c>
      <c r="L3590" s="29">
        <f t="shared" si="886"/>
        <v>0</v>
      </c>
      <c r="M3590" s="29">
        <f t="shared" si="886"/>
        <v>0</v>
      </c>
      <c r="N3590" s="29">
        <f t="shared" si="886"/>
        <v>0</v>
      </c>
      <c r="O3590" s="29">
        <f t="shared" si="886"/>
        <v>0</v>
      </c>
      <c r="P3590" s="29">
        <f t="shared" si="886"/>
        <v>0</v>
      </c>
      <c r="Q3590" s="29">
        <f t="shared" si="886"/>
        <v>0</v>
      </c>
      <c r="R3590" s="29">
        <f t="shared" si="886"/>
        <v>0</v>
      </c>
      <c r="S3590" s="29">
        <f t="shared" si="886"/>
        <v>0</v>
      </c>
      <c r="T3590" s="29">
        <f t="shared" si="886"/>
        <v>0</v>
      </c>
      <c r="U3590" s="29">
        <f t="shared" si="886"/>
        <v>0</v>
      </c>
    </row>
    <row r="3591" spans="1:21" x14ac:dyDescent="0.2">
      <c r="A3591" s="1" t="s">
        <v>47</v>
      </c>
      <c r="F3591" s="25">
        <v>502</v>
      </c>
      <c r="G3591" s="25" t="s">
        <v>56</v>
      </c>
      <c r="H3591" s="29">
        <f t="shared" si="886"/>
        <v>0</v>
      </c>
      <c r="I3591" s="29">
        <f t="shared" si="886"/>
        <v>0</v>
      </c>
      <c r="J3591" s="29">
        <f t="shared" si="886"/>
        <v>0</v>
      </c>
      <c r="K3591" s="29">
        <f t="shared" si="886"/>
        <v>0</v>
      </c>
      <c r="L3591" s="29">
        <f t="shared" si="886"/>
        <v>0</v>
      </c>
      <c r="M3591" s="29">
        <f t="shared" si="886"/>
        <v>0</v>
      </c>
      <c r="N3591" s="29">
        <f t="shared" si="886"/>
        <v>0</v>
      </c>
      <c r="O3591" s="29">
        <f t="shared" si="886"/>
        <v>0</v>
      </c>
      <c r="P3591" s="29">
        <f t="shared" si="886"/>
        <v>0</v>
      </c>
      <c r="Q3591" s="29">
        <f t="shared" si="886"/>
        <v>0</v>
      </c>
      <c r="R3591" s="29">
        <f t="shared" si="886"/>
        <v>0</v>
      </c>
      <c r="S3591" s="29">
        <f t="shared" si="886"/>
        <v>0</v>
      </c>
      <c r="T3591" s="29">
        <f t="shared" si="886"/>
        <v>0</v>
      </c>
      <c r="U3591" s="29">
        <f t="shared" si="886"/>
        <v>0</v>
      </c>
    </row>
    <row r="3592" spans="1:21" x14ac:dyDescent="0.2">
      <c r="A3592" s="1" t="s">
        <v>47</v>
      </c>
      <c r="F3592" s="25">
        <v>520</v>
      </c>
      <c r="G3592" s="25" t="s">
        <v>57</v>
      </c>
      <c r="H3592" s="29">
        <f t="shared" si="886"/>
        <v>0</v>
      </c>
      <c r="I3592" s="29">
        <f t="shared" si="886"/>
        <v>0</v>
      </c>
      <c r="J3592" s="29">
        <f t="shared" si="886"/>
        <v>0</v>
      </c>
      <c r="K3592" s="29">
        <f t="shared" si="886"/>
        <v>0</v>
      </c>
      <c r="L3592" s="29">
        <f t="shared" si="886"/>
        <v>0</v>
      </c>
      <c r="M3592" s="29">
        <f t="shared" si="886"/>
        <v>0</v>
      </c>
      <c r="N3592" s="29">
        <f t="shared" si="886"/>
        <v>0</v>
      </c>
      <c r="O3592" s="29">
        <f t="shared" si="886"/>
        <v>0</v>
      </c>
      <c r="P3592" s="29">
        <f t="shared" si="886"/>
        <v>0</v>
      </c>
      <c r="Q3592" s="29">
        <f t="shared" si="886"/>
        <v>0</v>
      </c>
      <c r="R3592" s="29">
        <f t="shared" si="886"/>
        <v>0</v>
      </c>
      <c r="S3592" s="29">
        <f t="shared" si="886"/>
        <v>0</v>
      </c>
      <c r="T3592" s="29">
        <f t="shared" si="886"/>
        <v>0</v>
      </c>
      <c r="U3592" s="29">
        <f t="shared" si="886"/>
        <v>0</v>
      </c>
    </row>
    <row r="3593" spans="1:21" x14ac:dyDescent="0.2">
      <c r="A3593" s="1" t="s">
        <v>47</v>
      </c>
      <c r="F3593" s="25">
        <v>530</v>
      </c>
      <c r="G3593" s="25" t="s">
        <v>58</v>
      </c>
      <c r="H3593" s="29">
        <f t="shared" si="886"/>
        <v>16500</v>
      </c>
      <c r="I3593" s="29">
        <f t="shared" si="886"/>
        <v>16350</v>
      </c>
      <c r="J3593" s="29">
        <f t="shared" si="886"/>
        <v>16000</v>
      </c>
      <c r="K3593" s="29">
        <f t="shared" si="886"/>
        <v>16000</v>
      </c>
      <c r="L3593" s="29">
        <f t="shared" si="886"/>
        <v>16000</v>
      </c>
      <c r="M3593" s="29">
        <f t="shared" si="886"/>
        <v>16000</v>
      </c>
      <c r="N3593" s="29">
        <f t="shared" si="886"/>
        <v>16000</v>
      </c>
      <c r="O3593" s="29">
        <f t="shared" si="886"/>
        <v>16000</v>
      </c>
      <c r="P3593" s="29">
        <f t="shared" si="886"/>
        <v>16000</v>
      </c>
      <c r="Q3593" s="29">
        <f t="shared" si="886"/>
        <v>16000</v>
      </c>
      <c r="R3593" s="29">
        <f t="shared" si="886"/>
        <v>17000</v>
      </c>
      <c r="S3593" s="29">
        <f t="shared" si="886"/>
        <v>14000</v>
      </c>
      <c r="T3593" s="29">
        <f t="shared" si="886"/>
        <v>14000</v>
      </c>
      <c r="U3593" s="29">
        <f t="shared" si="886"/>
        <v>14000</v>
      </c>
    </row>
    <row r="3594" spans="1:21" x14ac:dyDescent="0.2">
      <c r="A3594" s="1" t="s">
        <v>47</v>
      </c>
      <c r="F3594" s="25">
        <v>540</v>
      </c>
      <c r="G3594" s="25" t="s">
        <v>59</v>
      </c>
      <c r="H3594" s="29">
        <f t="shared" si="886"/>
        <v>0</v>
      </c>
      <c r="I3594" s="29">
        <f t="shared" si="886"/>
        <v>0</v>
      </c>
      <c r="J3594" s="29">
        <f t="shared" si="886"/>
        <v>0</v>
      </c>
      <c r="K3594" s="29">
        <f t="shared" si="886"/>
        <v>0</v>
      </c>
      <c r="L3594" s="29">
        <f t="shared" si="886"/>
        <v>0</v>
      </c>
      <c r="M3594" s="29">
        <f t="shared" si="886"/>
        <v>0</v>
      </c>
      <c r="N3594" s="29">
        <f t="shared" si="886"/>
        <v>0</v>
      </c>
      <c r="O3594" s="29">
        <f t="shared" si="886"/>
        <v>0</v>
      </c>
      <c r="P3594" s="29">
        <f t="shared" si="886"/>
        <v>3000</v>
      </c>
      <c r="Q3594" s="29">
        <f t="shared" si="886"/>
        <v>0</v>
      </c>
      <c r="R3594" s="29">
        <f t="shared" si="886"/>
        <v>0</v>
      </c>
      <c r="S3594" s="29">
        <f t="shared" si="886"/>
        <v>0</v>
      </c>
      <c r="T3594" s="29">
        <f t="shared" si="886"/>
        <v>0</v>
      </c>
      <c r="U3594" s="29">
        <f t="shared" si="886"/>
        <v>0</v>
      </c>
    </row>
    <row r="3595" spans="1:21" x14ac:dyDescent="0.2">
      <c r="A3595" s="1" t="s">
        <v>47</v>
      </c>
      <c r="F3595" s="25">
        <v>550</v>
      </c>
      <c r="G3595" s="25" t="s">
        <v>60</v>
      </c>
      <c r="H3595" s="29">
        <f t="shared" si="886"/>
        <v>6075</v>
      </c>
      <c r="I3595" s="29">
        <f t="shared" si="886"/>
        <v>5602</v>
      </c>
      <c r="J3595" s="29">
        <f t="shared" si="886"/>
        <v>5000</v>
      </c>
      <c r="K3595" s="29">
        <f t="shared" si="886"/>
        <v>5000</v>
      </c>
      <c r="L3595" s="29">
        <f t="shared" si="886"/>
        <v>5000</v>
      </c>
      <c r="M3595" s="29">
        <f t="shared" si="886"/>
        <v>5000</v>
      </c>
      <c r="N3595" s="29">
        <f t="shared" si="886"/>
        <v>5000</v>
      </c>
      <c r="O3595" s="29">
        <f t="shared" si="886"/>
        <v>5000</v>
      </c>
      <c r="P3595" s="29">
        <f t="shared" si="886"/>
        <v>11000</v>
      </c>
      <c r="Q3595" s="29">
        <f t="shared" si="886"/>
        <v>5500</v>
      </c>
      <c r="R3595" s="29">
        <f t="shared" si="886"/>
        <v>6500</v>
      </c>
      <c r="S3595" s="29">
        <f t="shared" si="886"/>
        <v>9000</v>
      </c>
      <c r="T3595" s="29">
        <f t="shared" si="886"/>
        <v>9000</v>
      </c>
      <c r="U3595" s="29">
        <f t="shared" si="886"/>
        <v>9000</v>
      </c>
    </row>
    <row r="3596" spans="1:21" x14ac:dyDescent="0.2">
      <c r="A3596" s="1" t="s">
        <v>47</v>
      </c>
      <c r="F3596" s="25">
        <v>560</v>
      </c>
      <c r="G3596" s="25" t="s">
        <v>61</v>
      </c>
      <c r="H3596" s="29">
        <f t="shared" si="886"/>
        <v>25930</v>
      </c>
      <c r="I3596" s="29">
        <f t="shared" si="886"/>
        <v>24697</v>
      </c>
      <c r="J3596" s="29">
        <f t="shared" si="886"/>
        <v>23100</v>
      </c>
      <c r="K3596" s="29">
        <f t="shared" si="886"/>
        <v>28100</v>
      </c>
      <c r="L3596" s="29">
        <f t="shared" si="886"/>
        <v>26600</v>
      </c>
      <c r="M3596" s="29">
        <f t="shared" si="886"/>
        <v>26600</v>
      </c>
      <c r="N3596" s="29">
        <f t="shared" si="886"/>
        <v>26600</v>
      </c>
      <c r="O3596" s="29">
        <f t="shared" si="886"/>
        <v>39500</v>
      </c>
      <c r="P3596" s="29">
        <f t="shared" si="886"/>
        <v>39500</v>
      </c>
      <c r="Q3596" s="29">
        <f t="shared" si="886"/>
        <v>29000</v>
      </c>
      <c r="R3596" s="29">
        <f t="shared" si="886"/>
        <v>22247</v>
      </c>
      <c r="S3596" s="29">
        <f t="shared" si="886"/>
        <v>22250</v>
      </c>
      <c r="T3596" s="29">
        <f t="shared" si="886"/>
        <v>24000</v>
      </c>
      <c r="U3596" s="29">
        <f t="shared" si="886"/>
        <v>24000</v>
      </c>
    </row>
    <row r="3597" spans="1:21" x14ac:dyDescent="0.2">
      <c r="A3597" s="1" t="s">
        <v>47</v>
      </c>
      <c r="F3597" s="25">
        <v>570</v>
      </c>
      <c r="G3597" s="25" t="s">
        <v>62</v>
      </c>
      <c r="H3597" s="29">
        <f t="shared" si="886"/>
        <v>0</v>
      </c>
      <c r="I3597" s="29">
        <f t="shared" si="886"/>
        <v>0</v>
      </c>
      <c r="J3597" s="29">
        <f t="shared" si="886"/>
        <v>0</v>
      </c>
      <c r="K3597" s="29">
        <f t="shared" si="886"/>
        <v>0</v>
      </c>
      <c r="L3597" s="29">
        <f t="shared" si="886"/>
        <v>0</v>
      </c>
      <c r="M3597" s="29">
        <f t="shared" si="886"/>
        <v>0</v>
      </c>
      <c r="N3597" s="29">
        <f t="shared" si="886"/>
        <v>0</v>
      </c>
      <c r="O3597" s="29">
        <f t="shared" si="886"/>
        <v>0</v>
      </c>
      <c r="P3597" s="29">
        <f t="shared" si="886"/>
        <v>0</v>
      </c>
      <c r="Q3597" s="29">
        <f t="shared" si="886"/>
        <v>0</v>
      </c>
      <c r="R3597" s="29">
        <f t="shared" si="886"/>
        <v>0</v>
      </c>
      <c r="S3597" s="29">
        <f t="shared" si="886"/>
        <v>0</v>
      </c>
      <c r="T3597" s="29">
        <f t="shared" si="886"/>
        <v>0</v>
      </c>
      <c r="U3597" s="29">
        <f t="shared" si="886"/>
        <v>0</v>
      </c>
    </row>
    <row r="3598" spans="1:21" x14ac:dyDescent="0.2">
      <c r="A3598" s="1" t="s">
        <v>47</v>
      </c>
      <c r="F3598" s="25">
        <v>580</v>
      </c>
      <c r="G3598" s="25" t="s">
        <v>32</v>
      </c>
      <c r="H3598" s="29">
        <f t="shared" si="886"/>
        <v>0</v>
      </c>
      <c r="I3598" s="29">
        <f t="shared" si="886"/>
        <v>0</v>
      </c>
      <c r="J3598" s="29">
        <f t="shared" si="886"/>
        <v>0</v>
      </c>
      <c r="K3598" s="29">
        <f t="shared" si="886"/>
        <v>0</v>
      </c>
      <c r="L3598" s="29">
        <f t="shared" si="886"/>
        <v>0</v>
      </c>
      <c r="M3598" s="29">
        <f t="shared" si="886"/>
        <v>0</v>
      </c>
      <c r="N3598" s="29">
        <f t="shared" si="886"/>
        <v>0</v>
      </c>
      <c r="O3598" s="29">
        <f t="shared" si="886"/>
        <v>0</v>
      </c>
      <c r="P3598" s="29">
        <f t="shared" si="886"/>
        <v>0</v>
      </c>
      <c r="Q3598" s="29">
        <f t="shared" si="886"/>
        <v>0</v>
      </c>
      <c r="R3598" s="29">
        <f t="shared" si="886"/>
        <v>0</v>
      </c>
      <c r="S3598" s="29">
        <f t="shared" si="886"/>
        <v>0</v>
      </c>
      <c r="T3598" s="29">
        <f t="shared" si="886"/>
        <v>0</v>
      </c>
      <c r="U3598" s="29">
        <f t="shared" si="886"/>
        <v>0</v>
      </c>
    </row>
    <row r="3599" spans="1:21" ht="15" thickBot="1" x14ac:dyDescent="0.25">
      <c r="A3599" s="1" t="s">
        <v>47</v>
      </c>
    </row>
    <row r="3600" spans="1:21" ht="15" thickTop="1" x14ac:dyDescent="0.2">
      <c r="A3600" s="1" t="s">
        <v>47</v>
      </c>
      <c r="E3600" s="31"/>
      <c r="F3600" s="32"/>
      <c r="G3600" s="34" t="s">
        <v>63</v>
      </c>
      <c r="H3600" s="35">
        <f>SUM(H3588:H3599)</f>
        <v>908046</v>
      </c>
      <c r="I3600" s="35">
        <f t="shared" ref="I3600:S3600" si="887">SUM(I3588:I3599)</f>
        <v>909071</v>
      </c>
      <c r="J3600" s="35">
        <f t="shared" si="887"/>
        <v>904522</v>
      </c>
      <c r="K3600" s="35">
        <f t="shared" si="887"/>
        <v>905857</v>
      </c>
      <c r="L3600" s="35">
        <f t="shared" si="887"/>
        <v>906420</v>
      </c>
      <c r="M3600" s="35">
        <f t="shared" si="887"/>
        <v>939779</v>
      </c>
      <c r="N3600" s="35">
        <f t="shared" si="887"/>
        <v>994348</v>
      </c>
      <c r="O3600" s="35">
        <f t="shared" si="887"/>
        <v>1070025</v>
      </c>
      <c r="P3600" s="35">
        <f t="shared" si="887"/>
        <v>1061951</v>
      </c>
      <c r="Q3600" s="35">
        <f t="shared" si="887"/>
        <v>1041482</v>
      </c>
      <c r="R3600" s="35">
        <f t="shared" si="887"/>
        <v>1125333</v>
      </c>
      <c r="S3600" s="35">
        <f t="shared" si="887"/>
        <v>1133959</v>
      </c>
      <c r="T3600" s="35">
        <f t="shared" ref="T3600" si="888">SUM(T3588:T3599)</f>
        <v>1219880</v>
      </c>
      <c r="U3600" s="35">
        <f t="shared" ref="U3600" si="889">SUM(U3588:U3599)</f>
        <v>1274880</v>
      </c>
    </row>
    <row r="3601" spans="1:21" x14ac:dyDescent="0.2">
      <c r="A3601" s="1" t="s">
        <v>47</v>
      </c>
    </row>
    <row r="3602" spans="1:21" x14ac:dyDescent="0.2">
      <c r="A3602" s="1" t="s">
        <v>47</v>
      </c>
      <c r="E3602" s="27" t="s">
        <v>736</v>
      </c>
    </row>
    <row r="3603" spans="1:21" x14ac:dyDescent="0.2">
      <c r="A3603" s="1" t="s">
        <v>47</v>
      </c>
      <c r="F3603" s="28" t="s">
        <v>27</v>
      </c>
    </row>
    <row r="3604" spans="1:21" x14ac:dyDescent="0.2">
      <c r="A3604" s="1">
        <v>724</v>
      </c>
      <c r="B3604" s="1">
        <v>17241010</v>
      </c>
      <c r="C3604" s="1">
        <v>50110</v>
      </c>
      <c r="D3604" s="1">
        <v>500</v>
      </c>
      <c r="F3604" s="25">
        <v>50110</v>
      </c>
      <c r="G3604" s="25" t="s">
        <v>28</v>
      </c>
      <c r="H3604" s="29">
        <v>739446</v>
      </c>
      <c r="I3604" s="29">
        <v>745109</v>
      </c>
      <c r="J3604" s="29">
        <v>805663</v>
      </c>
      <c r="K3604" s="29">
        <v>888372</v>
      </c>
      <c r="L3604" s="29">
        <v>888372</v>
      </c>
      <c r="M3604" s="29">
        <v>850077</v>
      </c>
      <c r="N3604" s="29">
        <v>934099</v>
      </c>
      <c r="O3604" s="29">
        <v>889214</v>
      </c>
      <c r="P3604" s="29">
        <v>898247</v>
      </c>
      <c r="Q3604" s="29">
        <v>898247</v>
      </c>
      <c r="R3604" s="29">
        <v>995281</v>
      </c>
      <c r="S3604" s="29">
        <v>995281</v>
      </c>
      <c r="T3604" s="29">
        <v>989824</v>
      </c>
      <c r="U3604" s="29">
        <v>984366</v>
      </c>
    </row>
    <row r="3605" spans="1:21" x14ac:dyDescent="0.2">
      <c r="A3605" s="1">
        <v>724</v>
      </c>
      <c r="B3605" s="1">
        <v>17241010</v>
      </c>
      <c r="C3605" s="1">
        <v>50128</v>
      </c>
      <c r="D3605" s="1">
        <v>500</v>
      </c>
      <c r="F3605" s="25">
        <v>50128</v>
      </c>
      <c r="G3605" s="25" t="s">
        <v>29</v>
      </c>
      <c r="H3605" s="30">
        <v>0</v>
      </c>
      <c r="I3605" s="30">
        <v>0</v>
      </c>
      <c r="J3605" s="30">
        <v>0</v>
      </c>
      <c r="K3605" s="30">
        <v>0</v>
      </c>
      <c r="L3605" s="30">
        <v>0</v>
      </c>
      <c r="M3605" s="30">
        <v>0</v>
      </c>
      <c r="N3605" s="30">
        <v>0</v>
      </c>
      <c r="O3605" s="30">
        <v>0</v>
      </c>
      <c r="P3605" s="29">
        <v>0</v>
      </c>
      <c r="Q3605" s="29">
        <v>0</v>
      </c>
      <c r="R3605" s="29">
        <v>0</v>
      </c>
      <c r="S3605" s="29">
        <v>0</v>
      </c>
      <c r="T3605" s="29">
        <v>0</v>
      </c>
      <c r="U3605" s="29">
        <v>0</v>
      </c>
    </row>
    <row r="3606" spans="1:21" x14ac:dyDescent="0.2">
      <c r="A3606" s="1">
        <v>724</v>
      </c>
      <c r="B3606" s="1">
        <v>17241010</v>
      </c>
      <c r="C3606" s="1">
        <v>51000</v>
      </c>
      <c r="D3606" s="1">
        <v>580</v>
      </c>
      <c r="F3606" s="25">
        <v>51000</v>
      </c>
      <c r="G3606" s="25" t="s">
        <v>32</v>
      </c>
      <c r="H3606" s="29">
        <v>0</v>
      </c>
      <c r="I3606" s="29">
        <v>0</v>
      </c>
      <c r="J3606" s="29">
        <v>0</v>
      </c>
      <c r="K3606" s="29">
        <v>0</v>
      </c>
      <c r="L3606" s="29">
        <v>0</v>
      </c>
      <c r="M3606" s="29">
        <v>0</v>
      </c>
      <c r="N3606" s="29">
        <v>0</v>
      </c>
      <c r="O3606" s="29">
        <v>0</v>
      </c>
      <c r="P3606" s="29">
        <v>0</v>
      </c>
      <c r="Q3606" s="29">
        <v>0</v>
      </c>
      <c r="R3606" s="29">
        <v>0</v>
      </c>
      <c r="S3606" s="29">
        <v>0</v>
      </c>
      <c r="T3606" s="29">
        <v>0</v>
      </c>
      <c r="U3606" s="29">
        <v>0</v>
      </c>
    </row>
    <row r="3607" spans="1:21" x14ac:dyDescent="0.2">
      <c r="A3607" s="1">
        <v>724</v>
      </c>
      <c r="B3607" s="1">
        <v>17241010</v>
      </c>
      <c r="C3607" s="1">
        <v>52260</v>
      </c>
      <c r="D3607" s="1">
        <v>520</v>
      </c>
      <c r="F3607" s="25">
        <v>52260</v>
      </c>
      <c r="G3607" s="25" t="s">
        <v>87</v>
      </c>
      <c r="H3607" s="29">
        <v>7000</v>
      </c>
      <c r="I3607" s="29">
        <v>7000</v>
      </c>
      <c r="J3607" s="29">
        <v>7000</v>
      </c>
      <c r="K3607" s="29">
        <v>7000</v>
      </c>
      <c r="L3607" s="29">
        <v>0</v>
      </c>
      <c r="M3607" s="29">
        <v>0</v>
      </c>
      <c r="N3607" s="29">
        <v>0</v>
      </c>
      <c r="O3607" s="29">
        <v>0</v>
      </c>
      <c r="P3607" s="29">
        <v>0</v>
      </c>
      <c r="Q3607" s="29">
        <v>0</v>
      </c>
      <c r="R3607" s="29">
        <v>0</v>
      </c>
      <c r="S3607" s="29">
        <v>0</v>
      </c>
      <c r="T3607" s="29">
        <v>0</v>
      </c>
      <c r="U3607" s="29">
        <v>0</v>
      </c>
    </row>
    <row r="3608" spans="1:21" x14ac:dyDescent="0.2">
      <c r="A3608" s="1">
        <v>724</v>
      </c>
      <c r="B3608" s="1">
        <v>17241010</v>
      </c>
      <c r="C3608" s="1">
        <v>53330</v>
      </c>
      <c r="D3608" s="1">
        <v>530</v>
      </c>
      <c r="F3608" s="25">
        <v>53330</v>
      </c>
      <c r="G3608" s="25" t="s">
        <v>33</v>
      </c>
      <c r="H3608" s="29">
        <v>0</v>
      </c>
      <c r="I3608" s="29">
        <v>0</v>
      </c>
      <c r="J3608" s="29">
        <v>0</v>
      </c>
      <c r="K3608" s="29">
        <v>0</v>
      </c>
      <c r="L3608" s="29">
        <v>0</v>
      </c>
      <c r="M3608" s="29">
        <v>0</v>
      </c>
      <c r="N3608" s="29">
        <v>0</v>
      </c>
      <c r="O3608" s="29">
        <v>0</v>
      </c>
      <c r="P3608" s="29">
        <v>0</v>
      </c>
      <c r="Q3608" s="29">
        <v>0</v>
      </c>
      <c r="R3608" s="29">
        <v>0</v>
      </c>
      <c r="S3608" s="29">
        <v>0</v>
      </c>
      <c r="T3608" s="29">
        <v>0</v>
      </c>
      <c r="U3608" s="29">
        <v>0</v>
      </c>
    </row>
    <row r="3609" spans="1:21" x14ac:dyDescent="0.2">
      <c r="A3609" s="1">
        <v>724</v>
      </c>
      <c r="B3609" s="1">
        <v>17241010</v>
      </c>
      <c r="C3609" s="1">
        <v>54415</v>
      </c>
      <c r="D3609" s="1">
        <v>540</v>
      </c>
      <c r="F3609" s="25">
        <v>54415</v>
      </c>
      <c r="G3609" s="25" t="s">
        <v>728</v>
      </c>
      <c r="H3609" s="29">
        <v>0</v>
      </c>
      <c r="I3609" s="29">
        <v>0</v>
      </c>
      <c r="J3609" s="29">
        <v>0</v>
      </c>
      <c r="K3609" s="29">
        <v>0</v>
      </c>
      <c r="L3609" s="29">
        <v>0</v>
      </c>
      <c r="M3609" s="29">
        <v>0</v>
      </c>
      <c r="N3609" s="29">
        <v>0</v>
      </c>
      <c r="O3609" s="29">
        <v>0</v>
      </c>
      <c r="P3609" s="29">
        <v>0</v>
      </c>
      <c r="Q3609" s="29">
        <v>0</v>
      </c>
      <c r="R3609" s="29">
        <v>0</v>
      </c>
      <c r="S3609" s="29">
        <v>0</v>
      </c>
      <c r="T3609" s="29">
        <v>0</v>
      </c>
      <c r="U3609" s="29">
        <v>0</v>
      </c>
    </row>
    <row r="3610" spans="1:21" x14ac:dyDescent="0.2">
      <c r="A3610" s="1">
        <v>724</v>
      </c>
      <c r="B3610" s="1">
        <v>17241010</v>
      </c>
      <c r="C3610" s="1">
        <v>55520</v>
      </c>
      <c r="D3610" s="1">
        <v>550</v>
      </c>
      <c r="F3610" s="25">
        <v>55520</v>
      </c>
      <c r="G3610" s="25" t="s">
        <v>36</v>
      </c>
      <c r="H3610" s="29">
        <v>0</v>
      </c>
      <c r="I3610" s="29">
        <v>0</v>
      </c>
      <c r="J3610" s="29">
        <v>0</v>
      </c>
      <c r="K3610" s="29">
        <v>0</v>
      </c>
      <c r="L3610" s="29">
        <v>0</v>
      </c>
      <c r="M3610" s="29">
        <v>0</v>
      </c>
      <c r="N3610" s="29">
        <v>0</v>
      </c>
      <c r="O3610" s="29">
        <v>0</v>
      </c>
      <c r="P3610" s="29">
        <v>0</v>
      </c>
      <c r="Q3610" s="29">
        <v>0</v>
      </c>
      <c r="R3610" s="29">
        <v>0</v>
      </c>
      <c r="S3610" s="29">
        <v>0</v>
      </c>
      <c r="T3610" s="29">
        <v>0</v>
      </c>
      <c r="U3610" s="29">
        <v>0</v>
      </c>
    </row>
    <row r="3611" spans="1:21" x14ac:dyDescent="0.2">
      <c r="A3611" s="1">
        <v>724</v>
      </c>
      <c r="B3611" s="1">
        <v>17241010</v>
      </c>
      <c r="C3611" s="1">
        <v>55579</v>
      </c>
      <c r="D3611" s="1">
        <v>550</v>
      </c>
      <c r="F3611" s="25">
        <v>55579</v>
      </c>
      <c r="G3611" s="25" t="s">
        <v>84</v>
      </c>
      <c r="H3611" s="29">
        <v>0</v>
      </c>
      <c r="I3611" s="29">
        <v>0</v>
      </c>
      <c r="J3611" s="29">
        <v>0</v>
      </c>
      <c r="K3611" s="29">
        <v>0</v>
      </c>
      <c r="L3611" s="29">
        <v>0</v>
      </c>
      <c r="M3611" s="29">
        <v>0</v>
      </c>
      <c r="N3611" s="29">
        <v>0</v>
      </c>
      <c r="O3611" s="29">
        <v>0</v>
      </c>
      <c r="P3611" s="29">
        <v>0</v>
      </c>
      <c r="Q3611" s="29">
        <v>0</v>
      </c>
      <c r="R3611" s="29">
        <v>0</v>
      </c>
      <c r="S3611" s="29">
        <v>0</v>
      </c>
      <c r="T3611" s="29">
        <v>0</v>
      </c>
      <c r="U3611" s="29">
        <v>0</v>
      </c>
    </row>
    <row r="3612" spans="1:21" x14ac:dyDescent="0.2">
      <c r="A3612" s="1">
        <v>724</v>
      </c>
      <c r="B3612" s="1">
        <v>17241010</v>
      </c>
      <c r="C3612" s="1">
        <v>55584</v>
      </c>
      <c r="D3612" s="1">
        <v>550</v>
      </c>
      <c r="F3612" s="25">
        <v>55584</v>
      </c>
      <c r="G3612" s="25" t="s">
        <v>72</v>
      </c>
      <c r="H3612" s="29">
        <v>0</v>
      </c>
      <c r="I3612" s="29">
        <v>0</v>
      </c>
      <c r="J3612" s="29">
        <v>0</v>
      </c>
      <c r="K3612" s="29">
        <v>0</v>
      </c>
      <c r="L3612" s="29">
        <v>0</v>
      </c>
      <c r="M3612" s="29">
        <v>0</v>
      </c>
      <c r="N3612" s="29">
        <v>0</v>
      </c>
      <c r="O3612" s="29">
        <v>0</v>
      </c>
      <c r="P3612" s="29">
        <v>0</v>
      </c>
      <c r="Q3612" s="29">
        <v>0</v>
      </c>
      <c r="R3612" s="29">
        <v>0</v>
      </c>
      <c r="S3612" s="29">
        <v>0</v>
      </c>
      <c r="T3612" s="29">
        <v>0</v>
      </c>
      <c r="U3612" s="29">
        <v>0</v>
      </c>
    </row>
    <row r="3613" spans="1:21" x14ac:dyDescent="0.2">
      <c r="A3613" s="1">
        <v>724</v>
      </c>
      <c r="B3613" s="1">
        <v>17241010</v>
      </c>
      <c r="C3613" s="1">
        <v>56610</v>
      </c>
      <c r="D3613" s="1">
        <v>560</v>
      </c>
      <c r="F3613" s="25">
        <v>56610</v>
      </c>
      <c r="G3613" s="25" t="s">
        <v>38</v>
      </c>
      <c r="H3613" s="29">
        <v>0</v>
      </c>
      <c r="I3613" s="29">
        <v>0</v>
      </c>
      <c r="J3613" s="29">
        <v>0</v>
      </c>
      <c r="K3613" s="29">
        <v>0</v>
      </c>
      <c r="L3613" s="29">
        <v>0</v>
      </c>
      <c r="M3613" s="29">
        <v>0</v>
      </c>
      <c r="N3613" s="29">
        <v>0</v>
      </c>
      <c r="O3613" s="29">
        <v>0</v>
      </c>
      <c r="P3613" s="29">
        <v>0</v>
      </c>
      <c r="Q3613" s="29">
        <v>0</v>
      </c>
      <c r="R3613" s="29">
        <v>0</v>
      </c>
      <c r="S3613" s="29">
        <v>0</v>
      </c>
      <c r="T3613" s="29">
        <v>0</v>
      </c>
      <c r="U3613" s="29">
        <v>0</v>
      </c>
    </row>
    <row r="3614" spans="1:21" x14ac:dyDescent="0.2">
      <c r="A3614" s="1">
        <v>724</v>
      </c>
      <c r="B3614" s="1">
        <v>17241010</v>
      </c>
      <c r="C3614" s="1">
        <v>56615</v>
      </c>
      <c r="D3614" s="1">
        <v>560</v>
      </c>
      <c r="F3614" s="25">
        <v>56615</v>
      </c>
      <c r="G3614" s="25" t="s">
        <v>39</v>
      </c>
      <c r="H3614" s="29">
        <v>0</v>
      </c>
      <c r="I3614" s="29">
        <v>0</v>
      </c>
      <c r="J3614" s="29">
        <v>0</v>
      </c>
      <c r="K3614" s="29">
        <v>0</v>
      </c>
      <c r="L3614" s="29">
        <v>0</v>
      </c>
      <c r="M3614" s="29">
        <v>0</v>
      </c>
      <c r="N3614" s="29">
        <v>0</v>
      </c>
      <c r="O3614" s="29">
        <v>0</v>
      </c>
      <c r="P3614" s="29">
        <v>0</v>
      </c>
      <c r="Q3614" s="29">
        <v>0</v>
      </c>
      <c r="R3614" s="29">
        <v>0</v>
      </c>
      <c r="S3614" s="29">
        <v>0</v>
      </c>
      <c r="T3614" s="29">
        <v>0</v>
      </c>
      <c r="U3614" s="29">
        <v>0</v>
      </c>
    </row>
    <row r="3615" spans="1:21" x14ac:dyDescent="0.2">
      <c r="A3615" s="1">
        <v>724</v>
      </c>
      <c r="B3615" s="1">
        <v>17241010</v>
      </c>
      <c r="C3615" s="1">
        <v>56655</v>
      </c>
      <c r="D3615" s="1">
        <v>560</v>
      </c>
      <c r="F3615" s="25">
        <v>56655</v>
      </c>
      <c r="G3615" s="25" t="s">
        <v>40</v>
      </c>
      <c r="H3615" s="29">
        <v>0</v>
      </c>
      <c r="I3615" s="29">
        <v>0</v>
      </c>
      <c r="J3615" s="29">
        <v>0</v>
      </c>
      <c r="K3615" s="29">
        <v>0</v>
      </c>
      <c r="L3615" s="29">
        <v>0</v>
      </c>
      <c r="M3615" s="29">
        <v>0</v>
      </c>
      <c r="N3615" s="29">
        <v>0</v>
      </c>
      <c r="O3615" s="29">
        <v>0</v>
      </c>
      <c r="P3615" s="29">
        <v>0</v>
      </c>
      <c r="Q3615" s="29">
        <v>0</v>
      </c>
      <c r="R3615" s="29">
        <v>0</v>
      </c>
      <c r="S3615" s="29">
        <v>0</v>
      </c>
      <c r="T3615" s="29">
        <v>0</v>
      </c>
      <c r="U3615" s="29">
        <v>0</v>
      </c>
    </row>
    <row r="3616" spans="1:21" x14ac:dyDescent="0.2">
      <c r="A3616" s="1">
        <v>724</v>
      </c>
      <c r="B3616" s="1">
        <v>17241010</v>
      </c>
      <c r="C3616" s="1">
        <v>56656</v>
      </c>
      <c r="D3616" s="1">
        <v>560</v>
      </c>
      <c r="F3616" s="25">
        <v>56656</v>
      </c>
      <c r="G3616" s="25" t="s">
        <v>41</v>
      </c>
      <c r="H3616" s="29">
        <v>0</v>
      </c>
      <c r="I3616" s="29">
        <v>0</v>
      </c>
      <c r="J3616" s="29">
        <v>0</v>
      </c>
      <c r="K3616" s="29">
        <v>0</v>
      </c>
      <c r="L3616" s="29">
        <v>0</v>
      </c>
      <c r="M3616" s="29">
        <v>0</v>
      </c>
      <c r="N3616" s="29">
        <v>0</v>
      </c>
      <c r="O3616" s="29">
        <v>0</v>
      </c>
      <c r="P3616" s="29">
        <v>0</v>
      </c>
      <c r="Q3616" s="29">
        <v>0</v>
      </c>
      <c r="R3616" s="29">
        <v>0</v>
      </c>
      <c r="S3616" s="29">
        <v>0</v>
      </c>
      <c r="T3616" s="29">
        <v>0</v>
      </c>
      <c r="U3616" s="29">
        <v>0</v>
      </c>
    </row>
    <row r="3617" spans="1:21" x14ac:dyDescent="0.2">
      <c r="A3617" s="1">
        <v>724</v>
      </c>
      <c r="B3617" s="1">
        <v>17241010</v>
      </c>
      <c r="C3617" s="1">
        <v>56662</v>
      </c>
      <c r="D3617" s="1">
        <v>560</v>
      </c>
      <c r="F3617" s="25">
        <v>56662</v>
      </c>
      <c r="G3617" s="25" t="s">
        <v>42</v>
      </c>
      <c r="H3617" s="29">
        <v>0</v>
      </c>
      <c r="I3617" s="29">
        <v>0</v>
      </c>
      <c r="J3617" s="29">
        <v>0</v>
      </c>
      <c r="K3617" s="29">
        <v>0</v>
      </c>
      <c r="L3617" s="29">
        <v>0</v>
      </c>
      <c r="M3617" s="29">
        <v>0</v>
      </c>
      <c r="N3617" s="29">
        <v>0</v>
      </c>
      <c r="O3617" s="29">
        <v>0</v>
      </c>
      <c r="P3617" s="29">
        <v>0</v>
      </c>
      <c r="Q3617" s="29">
        <v>0</v>
      </c>
      <c r="R3617" s="29">
        <v>0</v>
      </c>
      <c r="S3617" s="29">
        <v>0</v>
      </c>
      <c r="T3617" s="29">
        <v>0</v>
      </c>
      <c r="U3617" s="29">
        <v>0</v>
      </c>
    </row>
    <row r="3618" spans="1:21" x14ac:dyDescent="0.2">
      <c r="A3618" s="1">
        <v>724</v>
      </c>
      <c r="B3618" s="1">
        <v>17241010</v>
      </c>
      <c r="C3618" s="1">
        <v>56694</v>
      </c>
      <c r="D3618" s="1">
        <v>560</v>
      </c>
      <c r="F3618" s="25">
        <v>56694</v>
      </c>
      <c r="G3618" s="25" t="s">
        <v>45</v>
      </c>
      <c r="H3618" s="29">
        <v>608235</v>
      </c>
      <c r="I3618" s="29">
        <v>547235</v>
      </c>
      <c r="J3618" s="29">
        <v>421000</v>
      </c>
      <c r="K3618" s="29">
        <v>421000</v>
      </c>
      <c r="L3618" s="29">
        <v>430000</v>
      </c>
      <c r="M3618" s="29">
        <v>430000</v>
      </c>
      <c r="N3618" s="29">
        <v>871000</v>
      </c>
      <c r="O3618" s="29">
        <v>955000</v>
      </c>
      <c r="P3618" s="29">
        <v>680000</v>
      </c>
      <c r="Q3618" s="29">
        <v>600000</v>
      </c>
      <c r="R3618" s="29">
        <v>527740</v>
      </c>
      <c r="S3618" s="29">
        <v>527740</v>
      </c>
      <c r="T3618" s="29">
        <v>527000</v>
      </c>
      <c r="U3618" s="29">
        <v>625000</v>
      </c>
    </row>
    <row r="3619" spans="1:21" x14ac:dyDescent="0.2">
      <c r="A3619" s="1">
        <v>724</v>
      </c>
      <c r="B3619" s="1">
        <v>17241010</v>
      </c>
      <c r="C3619" s="1">
        <v>56695</v>
      </c>
      <c r="D3619" s="1">
        <v>560</v>
      </c>
      <c r="F3619" s="25">
        <v>56695</v>
      </c>
      <c r="G3619" s="25" t="s">
        <v>74</v>
      </c>
      <c r="H3619" s="29">
        <v>0</v>
      </c>
      <c r="I3619" s="29">
        <v>0</v>
      </c>
      <c r="J3619" s="29">
        <v>0</v>
      </c>
      <c r="K3619" s="29">
        <v>0</v>
      </c>
      <c r="L3619" s="29">
        <v>0</v>
      </c>
      <c r="M3619" s="29">
        <v>0</v>
      </c>
      <c r="N3619" s="29">
        <v>0</v>
      </c>
      <c r="O3619" s="29">
        <v>10000</v>
      </c>
      <c r="P3619" s="29">
        <v>10000</v>
      </c>
      <c r="Q3619" s="29">
        <v>10000</v>
      </c>
      <c r="R3619" s="29">
        <v>10000</v>
      </c>
      <c r="S3619" s="29">
        <v>10000</v>
      </c>
      <c r="T3619" s="29">
        <v>10000</v>
      </c>
      <c r="U3619" s="29">
        <v>0</v>
      </c>
    </row>
    <row r="3620" spans="1:21" x14ac:dyDescent="0.2">
      <c r="A3620" s="1">
        <v>724</v>
      </c>
      <c r="B3620" s="1">
        <v>17241010</v>
      </c>
      <c r="C3620" s="1">
        <v>56696</v>
      </c>
      <c r="D3620" s="1">
        <v>560</v>
      </c>
      <c r="F3620" s="25">
        <v>56696</v>
      </c>
      <c r="G3620" s="25" t="s">
        <v>46</v>
      </c>
      <c r="H3620" s="29">
        <v>0</v>
      </c>
      <c r="I3620" s="29">
        <v>0</v>
      </c>
      <c r="J3620" s="29">
        <v>0</v>
      </c>
      <c r="K3620" s="29">
        <v>0</v>
      </c>
      <c r="L3620" s="29">
        <v>0</v>
      </c>
      <c r="M3620" s="29">
        <v>0</v>
      </c>
      <c r="N3620" s="29">
        <v>0</v>
      </c>
      <c r="O3620" s="29">
        <v>0</v>
      </c>
      <c r="P3620" s="29">
        <v>0</v>
      </c>
      <c r="Q3620" s="29">
        <v>0</v>
      </c>
      <c r="R3620" s="29">
        <v>0</v>
      </c>
      <c r="S3620" s="29">
        <v>0</v>
      </c>
      <c r="T3620" s="29">
        <v>0</v>
      </c>
      <c r="U3620" s="29">
        <v>0</v>
      </c>
    </row>
    <row r="3621" spans="1:21" ht="15" thickBot="1" x14ac:dyDescent="0.25">
      <c r="A3621" s="1" t="s">
        <v>47</v>
      </c>
    </row>
    <row r="3622" spans="1:21" ht="15" thickTop="1" x14ac:dyDescent="0.2">
      <c r="A3622" s="1" t="s">
        <v>47</v>
      </c>
      <c r="B3622" s="1">
        <v>17241010</v>
      </c>
      <c r="C3622" s="31"/>
      <c r="D3622" s="31"/>
      <c r="E3622" s="31"/>
      <c r="F3622" s="32" t="s">
        <v>737</v>
      </c>
      <c r="G3622" s="32"/>
      <c r="H3622" s="33">
        <f>SUM(H3604:H3621)</f>
        <v>1354681</v>
      </c>
      <c r="I3622" s="33">
        <f t="shared" ref="I3622:S3622" si="890">SUM(I3604:I3621)</f>
        <v>1299344</v>
      </c>
      <c r="J3622" s="33">
        <f t="shared" si="890"/>
        <v>1233663</v>
      </c>
      <c r="K3622" s="33">
        <f t="shared" si="890"/>
        <v>1316372</v>
      </c>
      <c r="L3622" s="33">
        <f t="shared" si="890"/>
        <v>1318372</v>
      </c>
      <c r="M3622" s="33">
        <f t="shared" si="890"/>
        <v>1280077</v>
      </c>
      <c r="N3622" s="33">
        <f t="shared" si="890"/>
        <v>1805099</v>
      </c>
      <c r="O3622" s="33">
        <f t="shared" si="890"/>
        <v>1854214</v>
      </c>
      <c r="P3622" s="33">
        <f t="shared" si="890"/>
        <v>1588247</v>
      </c>
      <c r="Q3622" s="33">
        <f t="shared" si="890"/>
        <v>1508247</v>
      </c>
      <c r="R3622" s="33">
        <f t="shared" si="890"/>
        <v>1533021</v>
      </c>
      <c r="S3622" s="33">
        <f t="shared" si="890"/>
        <v>1533021</v>
      </c>
      <c r="T3622" s="33">
        <f t="shared" ref="T3622" si="891">SUM(T3604:T3621)</f>
        <v>1526824</v>
      </c>
      <c r="U3622" s="33">
        <f t="shared" ref="U3622" si="892">SUM(U3604:U3621)</f>
        <v>1609366</v>
      </c>
    </row>
    <row r="3623" spans="1:21" x14ac:dyDescent="0.2">
      <c r="A3623" s="1" t="s">
        <v>47</v>
      </c>
    </row>
    <row r="3624" spans="1:21" x14ac:dyDescent="0.2">
      <c r="A3624" s="1" t="s">
        <v>738</v>
      </c>
    </row>
    <row r="3625" spans="1:21" x14ac:dyDescent="0.2">
      <c r="A3625" s="1" t="s">
        <v>47</v>
      </c>
      <c r="F3625" s="28" t="s">
        <v>739</v>
      </c>
    </row>
    <row r="3627" spans="1:21" x14ac:dyDescent="0.2">
      <c r="A3627" s="1">
        <v>724</v>
      </c>
      <c r="B3627" s="1">
        <v>17241660</v>
      </c>
      <c r="C3627" s="1">
        <v>50110</v>
      </c>
      <c r="D3627" s="1">
        <v>500</v>
      </c>
      <c r="F3627" s="25">
        <v>50110</v>
      </c>
      <c r="G3627" s="25" t="s">
        <v>28</v>
      </c>
      <c r="H3627" s="29">
        <v>0</v>
      </c>
      <c r="I3627" s="29">
        <v>0</v>
      </c>
      <c r="J3627" s="29">
        <v>0</v>
      </c>
      <c r="K3627" s="29">
        <v>0</v>
      </c>
      <c r="L3627" s="29">
        <v>0</v>
      </c>
      <c r="M3627" s="29">
        <v>0</v>
      </c>
      <c r="N3627" s="29">
        <v>0</v>
      </c>
      <c r="O3627" s="29">
        <v>0</v>
      </c>
      <c r="P3627" s="29">
        <v>0</v>
      </c>
      <c r="Q3627" s="29">
        <v>0</v>
      </c>
      <c r="R3627" s="29">
        <v>0</v>
      </c>
      <c r="S3627" s="29">
        <v>139423</v>
      </c>
      <c r="T3627" s="29">
        <v>139423</v>
      </c>
      <c r="U3627" s="29">
        <v>139423</v>
      </c>
    </row>
    <row r="3628" spans="1:21" x14ac:dyDescent="0.2">
      <c r="A3628" s="1">
        <v>724</v>
      </c>
      <c r="B3628" s="1">
        <v>17241660</v>
      </c>
      <c r="C3628" s="1">
        <v>56694</v>
      </c>
      <c r="D3628" s="1">
        <v>560</v>
      </c>
      <c r="F3628" s="25">
        <v>56694</v>
      </c>
      <c r="G3628" s="25" t="s">
        <v>45</v>
      </c>
      <c r="H3628" s="29">
        <v>0</v>
      </c>
      <c r="I3628" s="29">
        <v>0</v>
      </c>
      <c r="J3628" s="29">
        <v>0</v>
      </c>
      <c r="K3628" s="29">
        <v>0</v>
      </c>
      <c r="L3628" s="29">
        <v>0</v>
      </c>
      <c r="M3628" s="29">
        <v>0</v>
      </c>
      <c r="N3628" s="29">
        <v>0</v>
      </c>
      <c r="O3628" s="29">
        <v>0</v>
      </c>
      <c r="P3628" s="29">
        <v>0</v>
      </c>
      <c r="Q3628" s="29">
        <v>0</v>
      </c>
      <c r="R3628" s="29">
        <v>0</v>
      </c>
      <c r="S3628" s="29">
        <v>190000</v>
      </c>
      <c r="T3628" s="29">
        <v>190000</v>
      </c>
      <c r="U3628" s="29">
        <v>190000</v>
      </c>
    </row>
    <row r="3629" spans="1:21" ht="15" thickBot="1" x14ac:dyDescent="0.25">
      <c r="A3629" s="1" t="s">
        <v>47</v>
      </c>
    </row>
    <row r="3630" spans="1:21" ht="15" thickTop="1" x14ac:dyDescent="0.2">
      <c r="C3630" s="31"/>
      <c r="D3630" s="31"/>
      <c r="E3630" s="31"/>
      <c r="F3630" s="32" t="s">
        <v>740</v>
      </c>
      <c r="G3630" s="32"/>
      <c r="H3630" s="33">
        <f>SUM(H3627:H3629)</f>
        <v>0</v>
      </c>
      <c r="I3630" s="33">
        <f t="shared" ref="I3630:S3630" si="893">SUM(I3627:I3629)</f>
        <v>0</v>
      </c>
      <c r="J3630" s="33">
        <f t="shared" si="893"/>
        <v>0</v>
      </c>
      <c r="K3630" s="33">
        <f t="shared" si="893"/>
        <v>0</v>
      </c>
      <c r="L3630" s="33">
        <f t="shared" si="893"/>
        <v>0</v>
      </c>
      <c r="M3630" s="33">
        <f t="shared" si="893"/>
        <v>0</v>
      </c>
      <c r="N3630" s="33">
        <f t="shared" si="893"/>
        <v>0</v>
      </c>
      <c r="O3630" s="33">
        <f t="shared" si="893"/>
        <v>0</v>
      </c>
      <c r="P3630" s="33">
        <f t="shared" si="893"/>
        <v>0</v>
      </c>
      <c r="Q3630" s="33">
        <f t="shared" si="893"/>
        <v>0</v>
      </c>
      <c r="R3630" s="33">
        <f t="shared" si="893"/>
        <v>0</v>
      </c>
      <c r="S3630" s="33">
        <f t="shared" si="893"/>
        <v>329423</v>
      </c>
      <c r="T3630" s="33">
        <f t="shared" ref="T3630" si="894">SUM(T3627:T3629)</f>
        <v>329423</v>
      </c>
      <c r="U3630" s="33">
        <f t="shared" ref="U3630" si="895">SUM(U3627:U3629)</f>
        <v>329423</v>
      </c>
    </row>
    <row r="3631" spans="1:21" x14ac:dyDescent="0.2">
      <c r="A3631" s="1" t="s">
        <v>47</v>
      </c>
    </row>
    <row r="3632" spans="1:21" x14ac:dyDescent="0.2">
      <c r="A3632" s="1" t="s">
        <v>47</v>
      </c>
    </row>
    <row r="3633" spans="1:21" x14ac:dyDescent="0.2">
      <c r="A3633" s="1" t="s">
        <v>47</v>
      </c>
    </row>
    <row r="3634" spans="1:21" x14ac:dyDescent="0.2">
      <c r="E3634" s="27"/>
      <c r="F3634" s="28" t="s">
        <v>51</v>
      </c>
    </row>
    <row r="3635" spans="1:21" x14ac:dyDescent="0.2">
      <c r="A3635" s="1" t="s">
        <v>47</v>
      </c>
      <c r="F3635" s="25">
        <v>500</v>
      </c>
      <c r="G3635" s="25" t="s">
        <v>53</v>
      </c>
      <c r="H3635" s="29">
        <f t="shared" ref="H3635:R3645" si="896">SUMIF($D$3604:$D$3622,$F3635,H$3604:H$3622)</f>
        <v>739446</v>
      </c>
      <c r="I3635" s="29">
        <f t="shared" si="896"/>
        <v>745109</v>
      </c>
      <c r="J3635" s="29">
        <f t="shared" si="896"/>
        <v>805663</v>
      </c>
      <c r="K3635" s="29">
        <f t="shared" si="896"/>
        <v>888372</v>
      </c>
      <c r="L3635" s="29">
        <f t="shared" si="896"/>
        <v>888372</v>
      </c>
      <c r="M3635" s="29">
        <f t="shared" si="896"/>
        <v>850077</v>
      </c>
      <c r="N3635" s="29">
        <f t="shared" si="896"/>
        <v>934099</v>
      </c>
      <c r="O3635" s="29">
        <f t="shared" si="896"/>
        <v>889214</v>
      </c>
      <c r="P3635" s="29">
        <f t="shared" si="896"/>
        <v>898247</v>
      </c>
      <c r="Q3635" s="29">
        <f t="shared" si="896"/>
        <v>898247</v>
      </c>
      <c r="R3635" s="29">
        <f t="shared" si="896"/>
        <v>995281</v>
      </c>
      <c r="S3635" s="29">
        <f t="shared" ref="S3635:U3645" si="897">SUMIF($D$3604:$D$3630,$F3635,S$3604:S$3630)</f>
        <v>1134704</v>
      </c>
      <c r="T3635" s="29">
        <f t="shared" si="897"/>
        <v>1129247</v>
      </c>
      <c r="U3635" s="29">
        <f t="shared" si="897"/>
        <v>1123789</v>
      </c>
    </row>
    <row r="3636" spans="1:21" x14ac:dyDescent="0.2">
      <c r="A3636" s="1" t="s">
        <v>47</v>
      </c>
      <c r="F3636" s="25">
        <v>501</v>
      </c>
      <c r="G3636" s="25" t="s">
        <v>30</v>
      </c>
      <c r="H3636" s="29">
        <f t="shared" si="896"/>
        <v>0</v>
      </c>
      <c r="I3636" s="29">
        <f t="shared" si="896"/>
        <v>0</v>
      </c>
      <c r="J3636" s="29">
        <f t="shared" si="896"/>
        <v>0</v>
      </c>
      <c r="K3636" s="29">
        <f t="shared" si="896"/>
        <v>0</v>
      </c>
      <c r="L3636" s="29">
        <f t="shared" si="896"/>
        <v>0</v>
      </c>
      <c r="M3636" s="29">
        <f t="shared" si="896"/>
        <v>0</v>
      </c>
      <c r="N3636" s="29">
        <f t="shared" si="896"/>
        <v>0</v>
      </c>
      <c r="O3636" s="29">
        <f t="shared" si="896"/>
        <v>0</v>
      </c>
      <c r="P3636" s="29">
        <f t="shared" si="896"/>
        <v>0</v>
      </c>
      <c r="Q3636" s="29">
        <f t="shared" si="896"/>
        <v>0</v>
      </c>
      <c r="R3636" s="29">
        <f t="shared" si="896"/>
        <v>0</v>
      </c>
      <c r="S3636" s="29">
        <f t="shared" si="897"/>
        <v>0</v>
      </c>
      <c r="T3636" s="29">
        <f t="shared" si="897"/>
        <v>0</v>
      </c>
      <c r="U3636" s="29">
        <f t="shared" si="897"/>
        <v>0</v>
      </c>
    </row>
    <row r="3637" spans="1:21" x14ac:dyDescent="0.2">
      <c r="F3637" s="25" t="s">
        <v>54</v>
      </c>
      <c r="G3637" s="25" t="s">
        <v>55</v>
      </c>
      <c r="H3637" s="29">
        <f t="shared" si="896"/>
        <v>0</v>
      </c>
      <c r="I3637" s="29">
        <f t="shared" si="896"/>
        <v>0</v>
      </c>
      <c r="J3637" s="29">
        <f t="shared" si="896"/>
        <v>0</v>
      </c>
      <c r="K3637" s="29">
        <f t="shared" si="896"/>
        <v>0</v>
      </c>
      <c r="L3637" s="29">
        <f t="shared" si="896"/>
        <v>0</v>
      </c>
      <c r="M3637" s="29">
        <f t="shared" si="896"/>
        <v>0</v>
      </c>
      <c r="N3637" s="29">
        <f t="shared" si="896"/>
        <v>0</v>
      </c>
      <c r="O3637" s="29">
        <f t="shared" si="896"/>
        <v>0</v>
      </c>
      <c r="P3637" s="29">
        <f t="shared" si="896"/>
        <v>0</v>
      </c>
      <c r="Q3637" s="29">
        <f t="shared" si="896"/>
        <v>0</v>
      </c>
      <c r="R3637" s="29">
        <f t="shared" si="896"/>
        <v>0</v>
      </c>
      <c r="S3637" s="29">
        <f t="shared" si="897"/>
        <v>0</v>
      </c>
      <c r="T3637" s="29">
        <f t="shared" si="897"/>
        <v>0</v>
      </c>
      <c r="U3637" s="29">
        <f t="shared" si="897"/>
        <v>0</v>
      </c>
    </row>
    <row r="3638" spans="1:21" x14ac:dyDescent="0.2">
      <c r="A3638" s="1" t="s">
        <v>47</v>
      </c>
      <c r="F3638" s="25">
        <v>502</v>
      </c>
      <c r="G3638" s="25" t="s">
        <v>56</v>
      </c>
      <c r="H3638" s="29">
        <f t="shared" si="896"/>
        <v>0</v>
      </c>
      <c r="I3638" s="29">
        <f t="shared" si="896"/>
        <v>0</v>
      </c>
      <c r="J3638" s="29">
        <f t="shared" si="896"/>
        <v>0</v>
      </c>
      <c r="K3638" s="29">
        <f t="shared" si="896"/>
        <v>0</v>
      </c>
      <c r="L3638" s="29">
        <f t="shared" si="896"/>
        <v>0</v>
      </c>
      <c r="M3638" s="29">
        <f t="shared" si="896"/>
        <v>0</v>
      </c>
      <c r="N3638" s="29">
        <f t="shared" si="896"/>
        <v>0</v>
      </c>
      <c r="O3638" s="29">
        <f t="shared" si="896"/>
        <v>0</v>
      </c>
      <c r="P3638" s="29">
        <f t="shared" si="896"/>
        <v>0</v>
      </c>
      <c r="Q3638" s="29">
        <f t="shared" si="896"/>
        <v>0</v>
      </c>
      <c r="R3638" s="29">
        <f t="shared" si="896"/>
        <v>0</v>
      </c>
      <c r="S3638" s="29">
        <f t="shared" si="897"/>
        <v>0</v>
      </c>
      <c r="T3638" s="29">
        <f t="shared" si="897"/>
        <v>0</v>
      </c>
      <c r="U3638" s="29">
        <f t="shared" si="897"/>
        <v>0</v>
      </c>
    </row>
    <row r="3639" spans="1:21" x14ac:dyDescent="0.2">
      <c r="A3639" s="1" t="s">
        <v>47</v>
      </c>
      <c r="F3639" s="25">
        <v>520</v>
      </c>
      <c r="G3639" s="25" t="s">
        <v>57</v>
      </c>
      <c r="H3639" s="29">
        <f t="shared" si="896"/>
        <v>7000</v>
      </c>
      <c r="I3639" s="29">
        <f t="shared" si="896"/>
        <v>7000</v>
      </c>
      <c r="J3639" s="29">
        <f t="shared" si="896"/>
        <v>7000</v>
      </c>
      <c r="K3639" s="29">
        <f t="shared" si="896"/>
        <v>7000</v>
      </c>
      <c r="L3639" s="29">
        <f t="shared" si="896"/>
        <v>0</v>
      </c>
      <c r="M3639" s="29">
        <f t="shared" si="896"/>
        <v>0</v>
      </c>
      <c r="N3639" s="29">
        <f t="shared" si="896"/>
        <v>0</v>
      </c>
      <c r="O3639" s="29">
        <f t="shared" si="896"/>
        <v>0</v>
      </c>
      <c r="P3639" s="29">
        <f t="shared" si="896"/>
        <v>0</v>
      </c>
      <c r="Q3639" s="29">
        <f t="shared" si="896"/>
        <v>0</v>
      </c>
      <c r="R3639" s="29">
        <f t="shared" si="896"/>
        <v>0</v>
      </c>
      <c r="S3639" s="29">
        <f t="shared" si="897"/>
        <v>0</v>
      </c>
      <c r="T3639" s="29">
        <f t="shared" si="897"/>
        <v>0</v>
      </c>
      <c r="U3639" s="29">
        <f t="shared" si="897"/>
        <v>0</v>
      </c>
    </row>
    <row r="3640" spans="1:21" x14ac:dyDescent="0.2">
      <c r="A3640" s="1" t="s">
        <v>47</v>
      </c>
      <c r="F3640" s="25">
        <v>530</v>
      </c>
      <c r="G3640" s="25" t="s">
        <v>58</v>
      </c>
      <c r="H3640" s="29">
        <f t="shared" si="896"/>
        <v>0</v>
      </c>
      <c r="I3640" s="29">
        <f t="shared" si="896"/>
        <v>0</v>
      </c>
      <c r="J3640" s="29">
        <f t="shared" si="896"/>
        <v>0</v>
      </c>
      <c r="K3640" s="29">
        <f t="shared" si="896"/>
        <v>0</v>
      </c>
      <c r="L3640" s="29">
        <f t="shared" si="896"/>
        <v>0</v>
      </c>
      <c r="M3640" s="29">
        <f t="shared" si="896"/>
        <v>0</v>
      </c>
      <c r="N3640" s="29">
        <f t="shared" si="896"/>
        <v>0</v>
      </c>
      <c r="O3640" s="29">
        <f t="shared" si="896"/>
        <v>0</v>
      </c>
      <c r="P3640" s="29">
        <f t="shared" si="896"/>
        <v>0</v>
      </c>
      <c r="Q3640" s="29">
        <f t="shared" si="896"/>
        <v>0</v>
      </c>
      <c r="R3640" s="29">
        <f t="shared" si="896"/>
        <v>0</v>
      </c>
      <c r="S3640" s="29">
        <f t="shared" si="897"/>
        <v>0</v>
      </c>
      <c r="T3640" s="29">
        <f t="shared" si="897"/>
        <v>0</v>
      </c>
      <c r="U3640" s="29">
        <f t="shared" si="897"/>
        <v>0</v>
      </c>
    </row>
    <row r="3641" spans="1:21" x14ac:dyDescent="0.2">
      <c r="A3641" s="1" t="s">
        <v>47</v>
      </c>
      <c r="F3641" s="25">
        <v>540</v>
      </c>
      <c r="G3641" s="25" t="s">
        <v>59</v>
      </c>
      <c r="H3641" s="29">
        <f t="shared" si="896"/>
        <v>0</v>
      </c>
      <c r="I3641" s="29">
        <f t="shared" si="896"/>
        <v>0</v>
      </c>
      <c r="J3641" s="29">
        <f t="shared" si="896"/>
        <v>0</v>
      </c>
      <c r="K3641" s="29">
        <f t="shared" si="896"/>
        <v>0</v>
      </c>
      <c r="L3641" s="29">
        <f t="shared" si="896"/>
        <v>0</v>
      </c>
      <c r="M3641" s="29">
        <f t="shared" si="896"/>
        <v>0</v>
      </c>
      <c r="N3641" s="29">
        <f t="shared" si="896"/>
        <v>0</v>
      </c>
      <c r="O3641" s="29">
        <f t="shared" si="896"/>
        <v>0</v>
      </c>
      <c r="P3641" s="29">
        <f t="shared" si="896"/>
        <v>0</v>
      </c>
      <c r="Q3641" s="29">
        <f t="shared" si="896"/>
        <v>0</v>
      </c>
      <c r="R3641" s="29">
        <f t="shared" si="896"/>
        <v>0</v>
      </c>
      <c r="S3641" s="29">
        <f t="shared" si="897"/>
        <v>0</v>
      </c>
      <c r="T3641" s="29">
        <f t="shared" si="897"/>
        <v>0</v>
      </c>
      <c r="U3641" s="29">
        <f t="shared" si="897"/>
        <v>0</v>
      </c>
    </row>
    <row r="3642" spans="1:21" x14ac:dyDescent="0.2">
      <c r="A3642" s="1" t="s">
        <v>47</v>
      </c>
      <c r="F3642" s="25">
        <v>550</v>
      </c>
      <c r="G3642" s="25" t="s">
        <v>60</v>
      </c>
      <c r="H3642" s="29">
        <f t="shared" si="896"/>
        <v>0</v>
      </c>
      <c r="I3642" s="29">
        <f t="shared" si="896"/>
        <v>0</v>
      </c>
      <c r="J3642" s="29">
        <f t="shared" si="896"/>
        <v>0</v>
      </c>
      <c r="K3642" s="29">
        <f t="shared" si="896"/>
        <v>0</v>
      </c>
      <c r="L3642" s="29">
        <f t="shared" si="896"/>
        <v>0</v>
      </c>
      <c r="M3642" s="29">
        <f t="shared" si="896"/>
        <v>0</v>
      </c>
      <c r="N3642" s="29">
        <f t="shared" si="896"/>
        <v>0</v>
      </c>
      <c r="O3642" s="29">
        <f t="shared" si="896"/>
        <v>0</v>
      </c>
      <c r="P3642" s="29">
        <f t="shared" si="896"/>
        <v>0</v>
      </c>
      <c r="Q3642" s="29">
        <f t="shared" si="896"/>
        <v>0</v>
      </c>
      <c r="R3642" s="29">
        <f t="shared" si="896"/>
        <v>0</v>
      </c>
      <c r="S3642" s="29">
        <f t="shared" si="897"/>
        <v>0</v>
      </c>
      <c r="T3642" s="29">
        <f t="shared" si="897"/>
        <v>0</v>
      </c>
      <c r="U3642" s="29">
        <f t="shared" si="897"/>
        <v>0</v>
      </c>
    </row>
    <row r="3643" spans="1:21" x14ac:dyDescent="0.2">
      <c r="A3643" s="1" t="s">
        <v>47</v>
      </c>
      <c r="F3643" s="25">
        <v>560</v>
      </c>
      <c r="G3643" s="25" t="s">
        <v>61</v>
      </c>
      <c r="H3643" s="29">
        <f t="shared" si="896"/>
        <v>608235</v>
      </c>
      <c r="I3643" s="29">
        <f t="shared" si="896"/>
        <v>547235</v>
      </c>
      <c r="J3643" s="29">
        <f t="shared" si="896"/>
        <v>421000</v>
      </c>
      <c r="K3643" s="29">
        <f t="shared" si="896"/>
        <v>421000</v>
      </c>
      <c r="L3643" s="29">
        <f t="shared" si="896"/>
        <v>430000</v>
      </c>
      <c r="M3643" s="29">
        <f t="shared" si="896"/>
        <v>430000</v>
      </c>
      <c r="N3643" s="29">
        <f t="shared" si="896"/>
        <v>871000</v>
      </c>
      <c r="O3643" s="29">
        <f t="shared" si="896"/>
        <v>965000</v>
      </c>
      <c r="P3643" s="29">
        <f t="shared" si="896"/>
        <v>690000</v>
      </c>
      <c r="Q3643" s="29">
        <f t="shared" si="896"/>
        <v>610000</v>
      </c>
      <c r="R3643" s="29">
        <f t="shared" si="896"/>
        <v>537740</v>
      </c>
      <c r="S3643" s="29">
        <f t="shared" si="897"/>
        <v>727740</v>
      </c>
      <c r="T3643" s="29">
        <f t="shared" si="897"/>
        <v>727000</v>
      </c>
      <c r="U3643" s="29">
        <f t="shared" si="897"/>
        <v>815000</v>
      </c>
    </row>
    <row r="3644" spans="1:21" x14ac:dyDescent="0.2">
      <c r="A3644" s="1" t="s">
        <v>47</v>
      </c>
      <c r="F3644" s="25">
        <v>570</v>
      </c>
      <c r="G3644" s="25" t="s">
        <v>62</v>
      </c>
      <c r="H3644" s="29">
        <f t="shared" si="896"/>
        <v>0</v>
      </c>
      <c r="I3644" s="29">
        <f t="shared" si="896"/>
        <v>0</v>
      </c>
      <c r="J3644" s="29">
        <f t="shared" si="896"/>
        <v>0</v>
      </c>
      <c r="K3644" s="29">
        <f t="shared" si="896"/>
        <v>0</v>
      </c>
      <c r="L3644" s="29">
        <f t="shared" si="896"/>
        <v>0</v>
      </c>
      <c r="M3644" s="29">
        <f t="shared" si="896"/>
        <v>0</v>
      </c>
      <c r="N3644" s="29">
        <f t="shared" si="896"/>
        <v>0</v>
      </c>
      <c r="O3644" s="29">
        <f t="shared" si="896"/>
        <v>0</v>
      </c>
      <c r="P3644" s="29">
        <f t="shared" si="896"/>
        <v>0</v>
      </c>
      <c r="Q3644" s="29">
        <f t="shared" si="896"/>
        <v>0</v>
      </c>
      <c r="R3644" s="29">
        <f t="shared" si="896"/>
        <v>0</v>
      </c>
      <c r="S3644" s="29">
        <f t="shared" si="897"/>
        <v>0</v>
      </c>
      <c r="T3644" s="29">
        <f t="shared" si="897"/>
        <v>0</v>
      </c>
      <c r="U3644" s="29">
        <f t="shared" si="897"/>
        <v>0</v>
      </c>
    </row>
    <row r="3645" spans="1:21" x14ac:dyDescent="0.2">
      <c r="A3645" s="1" t="s">
        <v>47</v>
      </c>
      <c r="F3645" s="25">
        <v>580</v>
      </c>
      <c r="G3645" s="25" t="s">
        <v>32</v>
      </c>
      <c r="H3645" s="29">
        <f t="shared" si="896"/>
        <v>0</v>
      </c>
      <c r="I3645" s="29">
        <f t="shared" si="896"/>
        <v>0</v>
      </c>
      <c r="J3645" s="29">
        <f t="shared" si="896"/>
        <v>0</v>
      </c>
      <c r="K3645" s="29">
        <f t="shared" si="896"/>
        <v>0</v>
      </c>
      <c r="L3645" s="29">
        <f t="shared" si="896"/>
        <v>0</v>
      </c>
      <c r="M3645" s="29">
        <f t="shared" si="896"/>
        <v>0</v>
      </c>
      <c r="N3645" s="29">
        <f t="shared" si="896"/>
        <v>0</v>
      </c>
      <c r="O3645" s="29">
        <f t="shared" si="896"/>
        <v>0</v>
      </c>
      <c r="P3645" s="29">
        <f t="shared" si="896"/>
        <v>0</v>
      </c>
      <c r="Q3645" s="29">
        <f t="shared" si="896"/>
        <v>0</v>
      </c>
      <c r="R3645" s="29">
        <f t="shared" si="896"/>
        <v>0</v>
      </c>
      <c r="S3645" s="29">
        <f t="shared" si="897"/>
        <v>0</v>
      </c>
      <c r="T3645" s="29">
        <f t="shared" si="897"/>
        <v>0</v>
      </c>
      <c r="U3645" s="29">
        <f t="shared" si="897"/>
        <v>0</v>
      </c>
    </row>
    <row r="3646" spans="1:21" ht="15" thickBot="1" x14ac:dyDescent="0.25">
      <c r="A3646" s="1" t="s">
        <v>47</v>
      </c>
    </row>
    <row r="3647" spans="1:21" ht="15" thickTop="1" x14ac:dyDescent="0.2">
      <c r="A3647" s="1" t="s">
        <v>47</v>
      </c>
      <c r="E3647" s="31"/>
      <c r="F3647" s="32"/>
      <c r="G3647" s="34" t="s">
        <v>63</v>
      </c>
      <c r="H3647" s="35">
        <f>SUM(H3635:H3646)</f>
        <v>1354681</v>
      </c>
      <c r="I3647" s="35">
        <f t="shared" ref="I3647:S3647" si="898">SUM(I3635:I3646)</f>
        <v>1299344</v>
      </c>
      <c r="J3647" s="35">
        <f t="shared" si="898"/>
        <v>1233663</v>
      </c>
      <c r="K3647" s="35">
        <f t="shared" si="898"/>
        <v>1316372</v>
      </c>
      <c r="L3647" s="35">
        <f t="shared" si="898"/>
        <v>1318372</v>
      </c>
      <c r="M3647" s="35">
        <f t="shared" si="898"/>
        <v>1280077</v>
      </c>
      <c r="N3647" s="35">
        <f t="shared" si="898"/>
        <v>1805099</v>
      </c>
      <c r="O3647" s="35">
        <f t="shared" si="898"/>
        <v>1854214</v>
      </c>
      <c r="P3647" s="35">
        <f t="shared" si="898"/>
        <v>1588247</v>
      </c>
      <c r="Q3647" s="35">
        <f t="shared" si="898"/>
        <v>1508247</v>
      </c>
      <c r="R3647" s="35">
        <f t="shared" si="898"/>
        <v>1533021</v>
      </c>
      <c r="S3647" s="35">
        <f t="shared" si="898"/>
        <v>1862444</v>
      </c>
      <c r="T3647" s="35">
        <f t="shared" ref="T3647" si="899">SUM(T3635:T3646)</f>
        <v>1856247</v>
      </c>
      <c r="U3647" s="35">
        <f t="shared" ref="U3647" si="900">SUM(U3635:U3646)</f>
        <v>1938789</v>
      </c>
    </row>
    <row r="3648" spans="1:21" x14ac:dyDescent="0.2">
      <c r="A3648" s="1" t="s">
        <v>47</v>
      </c>
    </row>
    <row r="3649" spans="1:21" x14ac:dyDescent="0.2">
      <c r="A3649" s="1" t="s">
        <v>47</v>
      </c>
      <c r="E3649" s="27" t="s">
        <v>741</v>
      </c>
    </row>
    <row r="3650" spans="1:21" x14ac:dyDescent="0.2">
      <c r="A3650" s="1" t="s">
        <v>47</v>
      </c>
      <c r="F3650" s="28" t="s">
        <v>27</v>
      </c>
    </row>
    <row r="3651" spans="1:21" x14ac:dyDescent="0.2">
      <c r="A3651" s="1">
        <v>747</v>
      </c>
      <c r="B3651" s="1">
        <v>17471010</v>
      </c>
      <c r="C3651" s="1">
        <v>50110</v>
      </c>
      <c r="D3651" s="1">
        <v>500</v>
      </c>
      <c r="F3651" s="25">
        <v>50110</v>
      </c>
      <c r="G3651" s="25" t="s">
        <v>28</v>
      </c>
      <c r="H3651" s="29">
        <v>641277</v>
      </c>
      <c r="I3651" s="29">
        <v>641159</v>
      </c>
      <c r="J3651" s="29">
        <v>518059</v>
      </c>
      <c r="K3651" s="29">
        <v>530030</v>
      </c>
      <c r="L3651" s="29">
        <v>539171</v>
      </c>
      <c r="M3651" s="29">
        <v>564371</v>
      </c>
      <c r="N3651" s="29">
        <v>566141</v>
      </c>
      <c r="O3651" s="29">
        <v>697727</v>
      </c>
      <c r="P3651" s="29">
        <v>706132</v>
      </c>
      <c r="Q3651" s="29">
        <v>721557</v>
      </c>
      <c r="R3651" s="29">
        <v>769676</v>
      </c>
      <c r="S3651" s="29">
        <v>781564</v>
      </c>
      <c r="T3651" s="29">
        <v>781564</v>
      </c>
      <c r="U3651" s="29">
        <v>786195</v>
      </c>
    </row>
    <row r="3652" spans="1:21" x14ac:dyDescent="0.2">
      <c r="A3652" s="1">
        <v>747</v>
      </c>
      <c r="B3652" s="1">
        <v>17471010</v>
      </c>
      <c r="C3652" s="1">
        <v>50128</v>
      </c>
      <c r="D3652" s="1">
        <v>500</v>
      </c>
      <c r="F3652" s="25">
        <v>50128</v>
      </c>
      <c r="G3652" s="25" t="s">
        <v>29</v>
      </c>
      <c r="H3652" s="30">
        <v>0</v>
      </c>
      <c r="I3652" s="30">
        <v>0</v>
      </c>
      <c r="J3652" s="30">
        <v>0</v>
      </c>
      <c r="K3652" s="30">
        <v>0</v>
      </c>
      <c r="L3652" s="30">
        <v>0</v>
      </c>
      <c r="M3652" s="30">
        <v>0</v>
      </c>
      <c r="N3652" s="30">
        <v>0</v>
      </c>
      <c r="O3652" s="30">
        <v>0</v>
      </c>
      <c r="P3652" s="29">
        <v>0</v>
      </c>
      <c r="Q3652" s="29">
        <v>0</v>
      </c>
      <c r="R3652" s="29">
        <v>0</v>
      </c>
      <c r="S3652" s="29">
        <v>0</v>
      </c>
      <c r="T3652" s="29">
        <v>0</v>
      </c>
      <c r="U3652" s="29">
        <v>0</v>
      </c>
    </row>
    <row r="3653" spans="1:21" x14ac:dyDescent="0.2">
      <c r="A3653" s="1">
        <v>747</v>
      </c>
      <c r="B3653" s="1">
        <v>17471010</v>
      </c>
      <c r="C3653" s="1">
        <v>50130</v>
      </c>
      <c r="D3653" s="1">
        <v>501</v>
      </c>
      <c r="F3653" s="25">
        <v>50130</v>
      </c>
      <c r="G3653" s="25" t="s">
        <v>30</v>
      </c>
      <c r="H3653" s="29">
        <v>15000</v>
      </c>
      <c r="I3653" s="29">
        <v>18913</v>
      </c>
      <c r="J3653" s="29">
        <v>18913</v>
      </c>
      <c r="K3653" s="29">
        <v>20000</v>
      </c>
      <c r="L3653" s="29">
        <v>20000</v>
      </c>
      <c r="M3653" s="29">
        <v>20000</v>
      </c>
      <c r="N3653" s="29">
        <v>20000</v>
      </c>
      <c r="O3653" s="29">
        <v>20000</v>
      </c>
      <c r="P3653" s="29">
        <v>20000</v>
      </c>
      <c r="Q3653" s="29">
        <v>13000</v>
      </c>
      <c r="R3653" s="29">
        <v>13000</v>
      </c>
      <c r="S3653" s="29">
        <v>13000</v>
      </c>
      <c r="T3653" s="29">
        <v>13000</v>
      </c>
      <c r="U3653" s="29">
        <v>13000</v>
      </c>
    </row>
    <row r="3654" spans="1:21" x14ac:dyDescent="0.2">
      <c r="A3654" s="1">
        <v>747</v>
      </c>
      <c r="B3654" s="1">
        <v>17471010</v>
      </c>
      <c r="C3654" s="1">
        <v>50132</v>
      </c>
      <c r="D3654" s="1">
        <v>502</v>
      </c>
      <c r="F3654" s="25">
        <v>50132</v>
      </c>
      <c r="G3654" s="25" t="s">
        <v>31</v>
      </c>
      <c r="H3654" s="29">
        <v>0</v>
      </c>
      <c r="I3654" s="29">
        <v>0</v>
      </c>
      <c r="J3654" s="29">
        <v>0</v>
      </c>
      <c r="K3654" s="29">
        <v>0</v>
      </c>
      <c r="L3654" s="29">
        <v>0</v>
      </c>
      <c r="M3654" s="29">
        <v>0</v>
      </c>
      <c r="N3654" s="29">
        <v>0</v>
      </c>
      <c r="O3654" s="29">
        <v>0</v>
      </c>
      <c r="P3654" s="29">
        <v>0</v>
      </c>
      <c r="Q3654" s="29">
        <v>0</v>
      </c>
      <c r="R3654" s="29">
        <v>0</v>
      </c>
      <c r="S3654" s="29">
        <v>0</v>
      </c>
      <c r="T3654" s="29">
        <v>0</v>
      </c>
      <c r="U3654" s="29">
        <v>0</v>
      </c>
    </row>
    <row r="3655" spans="1:21" x14ac:dyDescent="0.2">
      <c r="A3655" s="1">
        <v>747</v>
      </c>
      <c r="B3655" s="1">
        <v>17471010</v>
      </c>
      <c r="C3655" s="1">
        <v>50170</v>
      </c>
      <c r="D3655" s="1">
        <v>502</v>
      </c>
      <c r="F3655" s="25">
        <v>50170</v>
      </c>
      <c r="G3655" s="25" t="s">
        <v>148</v>
      </c>
      <c r="H3655" s="29">
        <v>0</v>
      </c>
      <c r="I3655" s="29">
        <v>0</v>
      </c>
      <c r="J3655" s="29">
        <v>0</v>
      </c>
      <c r="K3655" s="29">
        <v>0</v>
      </c>
      <c r="L3655" s="29">
        <v>0</v>
      </c>
      <c r="M3655" s="29">
        <v>0</v>
      </c>
      <c r="N3655" s="29">
        <v>0</v>
      </c>
      <c r="O3655" s="29">
        <v>0</v>
      </c>
      <c r="P3655" s="29">
        <v>0</v>
      </c>
      <c r="Q3655" s="29">
        <v>0</v>
      </c>
      <c r="R3655" s="29">
        <v>0</v>
      </c>
      <c r="S3655" s="29">
        <v>0</v>
      </c>
      <c r="T3655" s="29">
        <v>0</v>
      </c>
      <c r="U3655" s="29">
        <v>0</v>
      </c>
    </row>
    <row r="3656" spans="1:21" x14ac:dyDescent="0.2">
      <c r="A3656" s="1">
        <v>747</v>
      </c>
      <c r="B3656" s="1">
        <v>17471010</v>
      </c>
      <c r="C3656" s="1">
        <v>51000</v>
      </c>
      <c r="D3656" s="1">
        <v>580</v>
      </c>
      <c r="F3656" s="25">
        <v>51000</v>
      </c>
      <c r="G3656" s="25" t="s">
        <v>32</v>
      </c>
      <c r="H3656" s="29">
        <v>0</v>
      </c>
      <c r="I3656" s="29">
        <v>0</v>
      </c>
      <c r="J3656" s="29">
        <v>0</v>
      </c>
      <c r="K3656" s="29">
        <v>0</v>
      </c>
      <c r="L3656" s="29">
        <v>0</v>
      </c>
      <c r="M3656" s="29">
        <v>0</v>
      </c>
      <c r="N3656" s="29">
        <v>0</v>
      </c>
      <c r="O3656" s="29">
        <v>0</v>
      </c>
      <c r="P3656" s="29">
        <v>0</v>
      </c>
      <c r="Q3656" s="29">
        <v>0</v>
      </c>
      <c r="R3656" s="29">
        <v>0</v>
      </c>
      <c r="S3656" s="29">
        <v>0</v>
      </c>
      <c r="T3656" s="29">
        <v>0</v>
      </c>
      <c r="U3656" s="29">
        <v>0</v>
      </c>
    </row>
    <row r="3657" spans="1:21" x14ac:dyDescent="0.2">
      <c r="A3657" s="1">
        <v>747</v>
      </c>
      <c r="B3657" s="1">
        <v>17471010</v>
      </c>
      <c r="C3657" s="1">
        <v>51810</v>
      </c>
      <c r="D3657" s="1">
        <v>580</v>
      </c>
      <c r="F3657" s="25">
        <v>51810</v>
      </c>
      <c r="G3657" s="25" t="s">
        <v>299</v>
      </c>
      <c r="H3657" s="29">
        <v>0</v>
      </c>
      <c r="I3657" s="29">
        <v>0</v>
      </c>
      <c r="J3657" s="29">
        <v>0</v>
      </c>
      <c r="K3657" s="29">
        <v>0</v>
      </c>
      <c r="L3657" s="29">
        <v>0</v>
      </c>
      <c r="M3657" s="29">
        <v>0</v>
      </c>
      <c r="N3657" s="29">
        <v>0</v>
      </c>
      <c r="O3657" s="29">
        <v>0</v>
      </c>
      <c r="P3657" s="29">
        <v>0</v>
      </c>
      <c r="Q3657" s="29">
        <v>0</v>
      </c>
      <c r="R3657" s="29">
        <v>0</v>
      </c>
      <c r="S3657" s="29">
        <v>0</v>
      </c>
      <c r="T3657" s="29">
        <v>0</v>
      </c>
      <c r="U3657" s="29">
        <v>0</v>
      </c>
    </row>
    <row r="3658" spans="1:21" x14ac:dyDescent="0.2">
      <c r="A3658" s="1">
        <v>747</v>
      </c>
      <c r="B3658" s="1">
        <v>17471010</v>
      </c>
      <c r="C3658" s="1">
        <v>51813</v>
      </c>
      <c r="D3658" s="1">
        <v>580</v>
      </c>
      <c r="F3658" s="25">
        <v>51813</v>
      </c>
      <c r="G3658" s="25" t="s">
        <v>611</v>
      </c>
      <c r="H3658" s="29">
        <v>0</v>
      </c>
      <c r="I3658" s="29">
        <v>0</v>
      </c>
      <c r="J3658" s="29">
        <v>0</v>
      </c>
      <c r="K3658" s="29">
        <v>0</v>
      </c>
      <c r="L3658" s="29">
        <v>0</v>
      </c>
      <c r="M3658" s="29">
        <v>0</v>
      </c>
      <c r="N3658" s="29">
        <v>0</v>
      </c>
      <c r="O3658" s="29">
        <v>0</v>
      </c>
      <c r="P3658" s="29">
        <v>0</v>
      </c>
      <c r="Q3658" s="29">
        <v>0</v>
      </c>
      <c r="R3658" s="29">
        <v>0</v>
      </c>
      <c r="S3658" s="29">
        <v>0</v>
      </c>
      <c r="T3658" s="29">
        <v>0</v>
      </c>
      <c r="U3658" s="29">
        <v>0</v>
      </c>
    </row>
    <row r="3659" spans="1:21" x14ac:dyDescent="0.2">
      <c r="A3659" s="1">
        <v>747</v>
      </c>
      <c r="B3659" s="1">
        <v>17471010</v>
      </c>
      <c r="C3659" s="1">
        <v>52260</v>
      </c>
      <c r="D3659" s="1">
        <v>520</v>
      </c>
      <c r="F3659" s="25">
        <v>52260</v>
      </c>
      <c r="G3659" s="25" t="s">
        <v>87</v>
      </c>
      <c r="H3659" s="29">
        <v>45000</v>
      </c>
      <c r="I3659" s="29">
        <v>45000</v>
      </c>
      <c r="J3659" s="29">
        <v>33000</v>
      </c>
      <c r="K3659" s="29">
        <v>30000</v>
      </c>
      <c r="L3659" s="29">
        <v>0</v>
      </c>
      <c r="M3659" s="29">
        <v>0</v>
      </c>
      <c r="N3659" s="29">
        <v>0</v>
      </c>
      <c r="O3659" s="29">
        <v>0</v>
      </c>
      <c r="P3659" s="29">
        <v>0</v>
      </c>
      <c r="Q3659" s="29">
        <v>0</v>
      </c>
      <c r="R3659" s="29">
        <v>0</v>
      </c>
      <c r="S3659" s="29">
        <v>0</v>
      </c>
      <c r="T3659" s="29">
        <v>0</v>
      </c>
      <c r="U3659" s="29">
        <v>0</v>
      </c>
    </row>
    <row r="3660" spans="1:21" x14ac:dyDescent="0.2">
      <c r="A3660" s="1">
        <v>747</v>
      </c>
      <c r="B3660" s="1">
        <v>17471010</v>
      </c>
      <c r="C3660" s="1">
        <v>53310</v>
      </c>
      <c r="D3660" s="1">
        <v>530</v>
      </c>
      <c r="F3660" s="25">
        <v>53310</v>
      </c>
      <c r="G3660" s="25" t="s">
        <v>70</v>
      </c>
      <c r="H3660" s="29">
        <v>2700</v>
      </c>
      <c r="I3660" s="29">
        <v>2700</v>
      </c>
      <c r="J3660" s="29">
        <v>1000</v>
      </c>
      <c r="K3660" s="29">
        <v>500</v>
      </c>
      <c r="L3660" s="29">
        <v>500</v>
      </c>
      <c r="M3660" s="29">
        <v>5000</v>
      </c>
      <c r="N3660" s="29">
        <v>5000</v>
      </c>
      <c r="O3660" s="29">
        <v>5000</v>
      </c>
      <c r="P3660" s="29">
        <v>5000</v>
      </c>
      <c r="Q3660" s="29">
        <v>5000</v>
      </c>
      <c r="R3660" s="29">
        <v>5000</v>
      </c>
      <c r="S3660" s="29">
        <v>5000</v>
      </c>
      <c r="T3660" s="29">
        <v>5000</v>
      </c>
      <c r="U3660" s="29">
        <v>5000</v>
      </c>
    </row>
    <row r="3661" spans="1:21" x14ac:dyDescent="0.2">
      <c r="A3661" s="1">
        <v>747</v>
      </c>
      <c r="B3661" s="1">
        <v>17471010</v>
      </c>
      <c r="C3661" s="1">
        <v>53330</v>
      </c>
      <c r="D3661" s="1">
        <v>530</v>
      </c>
      <c r="F3661" s="25">
        <v>53330</v>
      </c>
      <c r="G3661" s="25" t="s">
        <v>33</v>
      </c>
      <c r="H3661" s="29">
        <v>0</v>
      </c>
      <c r="I3661" s="29">
        <v>0</v>
      </c>
      <c r="J3661" s="29">
        <v>0</v>
      </c>
      <c r="K3661" s="29">
        <v>0</v>
      </c>
      <c r="L3661" s="29">
        <v>0</v>
      </c>
      <c r="M3661" s="29">
        <v>0</v>
      </c>
      <c r="N3661" s="29">
        <v>0</v>
      </c>
      <c r="O3661" s="29">
        <v>0</v>
      </c>
      <c r="P3661" s="29">
        <v>0</v>
      </c>
      <c r="Q3661" s="29">
        <v>0</v>
      </c>
      <c r="R3661" s="29">
        <v>0</v>
      </c>
      <c r="S3661" s="29">
        <v>0</v>
      </c>
      <c r="T3661" s="29">
        <v>0</v>
      </c>
      <c r="U3661" s="29">
        <v>0</v>
      </c>
    </row>
    <row r="3662" spans="1:21" x14ac:dyDescent="0.2">
      <c r="A3662" s="1">
        <v>747</v>
      </c>
      <c r="B3662" s="1">
        <v>17471010</v>
      </c>
      <c r="C3662" s="1">
        <v>53350</v>
      </c>
      <c r="D3662" s="1">
        <v>530</v>
      </c>
      <c r="F3662" s="25">
        <v>53350</v>
      </c>
      <c r="G3662" s="25" t="s">
        <v>34</v>
      </c>
      <c r="H3662" s="29">
        <v>900</v>
      </c>
      <c r="I3662" s="29">
        <v>900</v>
      </c>
      <c r="J3662" s="29">
        <v>900</v>
      </c>
      <c r="K3662" s="29">
        <v>1000</v>
      </c>
      <c r="L3662" s="29">
        <v>1000</v>
      </c>
      <c r="M3662" s="29">
        <v>7500</v>
      </c>
      <c r="N3662" s="29">
        <v>7500</v>
      </c>
      <c r="O3662" s="29">
        <v>7500</v>
      </c>
      <c r="P3662" s="29">
        <v>7500</v>
      </c>
      <c r="Q3662" s="29">
        <v>5000</v>
      </c>
      <c r="R3662" s="29">
        <v>5000</v>
      </c>
      <c r="S3662" s="29">
        <v>5000</v>
      </c>
      <c r="T3662" s="29">
        <v>5000</v>
      </c>
      <c r="U3662" s="29">
        <v>5000</v>
      </c>
    </row>
    <row r="3663" spans="1:21" x14ac:dyDescent="0.2">
      <c r="A3663" s="1">
        <v>747</v>
      </c>
      <c r="B3663" s="1">
        <v>17471010</v>
      </c>
      <c r="C3663" s="1">
        <v>54410</v>
      </c>
      <c r="D3663" s="1">
        <v>540</v>
      </c>
      <c r="F3663" s="25">
        <v>54410</v>
      </c>
      <c r="G3663" s="25" t="s">
        <v>35</v>
      </c>
      <c r="H3663" s="29">
        <v>0</v>
      </c>
      <c r="I3663" s="29">
        <v>0</v>
      </c>
      <c r="J3663" s="29">
        <v>0</v>
      </c>
      <c r="K3663" s="29">
        <v>0</v>
      </c>
      <c r="L3663" s="29">
        <v>0</v>
      </c>
      <c r="M3663" s="29">
        <v>0</v>
      </c>
      <c r="N3663" s="29">
        <v>0</v>
      </c>
      <c r="O3663" s="29">
        <v>0</v>
      </c>
      <c r="P3663" s="29">
        <v>0</v>
      </c>
      <c r="Q3663" s="29">
        <v>0</v>
      </c>
      <c r="R3663" s="29">
        <v>0</v>
      </c>
      <c r="S3663" s="29">
        <v>0</v>
      </c>
      <c r="T3663" s="29">
        <v>0</v>
      </c>
      <c r="U3663" s="29">
        <v>0</v>
      </c>
    </row>
    <row r="3664" spans="1:21" x14ac:dyDescent="0.2">
      <c r="A3664" s="1">
        <v>747</v>
      </c>
      <c r="B3664" s="1">
        <v>17471010</v>
      </c>
      <c r="C3664" s="1">
        <v>54411</v>
      </c>
      <c r="D3664" s="1">
        <v>540</v>
      </c>
      <c r="F3664" s="25">
        <v>54411</v>
      </c>
      <c r="G3664" s="25" t="s">
        <v>59</v>
      </c>
      <c r="H3664" s="29">
        <v>0</v>
      </c>
      <c r="I3664" s="29">
        <v>0</v>
      </c>
      <c r="J3664" s="29">
        <v>0</v>
      </c>
      <c r="K3664" s="29">
        <v>0</v>
      </c>
      <c r="L3664" s="29">
        <v>0</v>
      </c>
      <c r="M3664" s="29">
        <v>0</v>
      </c>
      <c r="N3664" s="29">
        <v>0</v>
      </c>
      <c r="O3664" s="29">
        <v>0</v>
      </c>
      <c r="P3664" s="29">
        <v>0</v>
      </c>
      <c r="Q3664" s="29">
        <v>0</v>
      </c>
      <c r="R3664" s="29">
        <v>0</v>
      </c>
      <c r="S3664" s="29">
        <v>0</v>
      </c>
      <c r="T3664" s="29">
        <v>0</v>
      </c>
      <c r="U3664" s="29">
        <v>0</v>
      </c>
    </row>
    <row r="3665" spans="1:21" x14ac:dyDescent="0.2">
      <c r="A3665" s="1">
        <v>747</v>
      </c>
      <c r="B3665" s="1">
        <v>17471010</v>
      </c>
      <c r="C3665" s="1">
        <v>55520</v>
      </c>
      <c r="D3665" s="1">
        <v>550</v>
      </c>
      <c r="F3665" s="25">
        <v>55520</v>
      </c>
      <c r="G3665" s="25" t="s">
        <v>36</v>
      </c>
      <c r="H3665" s="29">
        <v>4050</v>
      </c>
      <c r="I3665" s="29">
        <v>4050</v>
      </c>
      <c r="J3665" s="29">
        <v>3000</v>
      </c>
      <c r="K3665" s="29">
        <v>3000</v>
      </c>
      <c r="L3665" s="29">
        <v>3000</v>
      </c>
      <c r="M3665" s="29">
        <v>5000</v>
      </c>
      <c r="N3665" s="29">
        <v>5000</v>
      </c>
      <c r="O3665" s="29">
        <v>5000</v>
      </c>
      <c r="P3665" s="29">
        <v>5000</v>
      </c>
      <c r="Q3665" s="29">
        <v>0</v>
      </c>
      <c r="R3665" s="29">
        <v>0</v>
      </c>
      <c r="S3665" s="29">
        <v>0</v>
      </c>
      <c r="T3665" s="29">
        <v>0</v>
      </c>
      <c r="U3665" s="29">
        <v>0</v>
      </c>
    </row>
    <row r="3666" spans="1:21" x14ac:dyDescent="0.2">
      <c r="A3666" s="1">
        <v>747</v>
      </c>
      <c r="B3666" s="1">
        <v>17471010</v>
      </c>
      <c r="C3666" s="1">
        <v>55530</v>
      </c>
      <c r="D3666" s="1">
        <v>550</v>
      </c>
      <c r="F3666" s="25">
        <v>55530</v>
      </c>
      <c r="G3666" s="25" t="s">
        <v>37</v>
      </c>
      <c r="H3666" s="29">
        <v>0</v>
      </c>
      <c r="I3666" s="29">
        <v>0</v>
      </c>
      <c r="J3666" s="29">
        <v>0</v>
      </c>
      <c r="K3666" s="29">
        <v>0</v>
      </c>
      <c r="L3666" s="29">
        <v>0</v>
      </c>
      <c r="M3666" s="29">
        <v>0</v>
      </c>
      <c r="N3666" s="29">
        <v>0</v>
      </c>
      <c r="O3666" s="29">
        <v>0</v>
      </c>
      <c r="P3666" s="29">
        <v>0</v>
      </c>
      <c r="Q3666" s="29">
        <v>0</v>
      </c>
      <c r="R3666" s="29">
        <v>0</v>
      </c>
      <c r="S3666" s="29">
        <v>0</v>
      </c>
      <c r="T3666" s="29">
        <v>0</v>
      </c>
      <c r="U3666" s="29">
        <v>0</v>
      </c>
    </row>
    <row r="3667" spans="1:21" x14ac:dyDescent="0.2">
      <c r="A3667" s="1">
        <v>747</v>
      </c>
      <c r="B3667" s="1">
        <v>17471010</v>
      </c>
      <c r="C3667" s="1">
        <v>55579</v>
      </c>
      <c r="D3667" s="1">
        <v>550</v>
      </c>
      <c r="F3667" s="25">
        <v>55579</v>
      </c>
      <c r="G3667" s="25" t="s">
        <v>84</v>
      </c>
      <c r="H3667" s="29">
        <v>0</v>
      </c>
      <c r="I3667" s="29">
        <v>0</v>
      </c>
      <c r="J3667" s="29">
        <v>0</v>
      </c>
      <c r="K3667" s="29">
        <v>0</v>
      </c>
      <c r="L3667" s="29">
        <v>0</v>
      </c>
      <c r="M3667" s="29">
        <v>0</v>
      </c>
      <c r="N3667" s="29">
        <v>0</v>
      </c>
      <c r="O3667" s="29">
        <v>0</v>
      </c>
      <c r="P3667" s="29">
        <v>0</v>
      </c>
      <c r="Q3667" s="29">
        <v>0</v>
      </c>
      <c r="R3667" s="29">
        <v>0</v>
      </c>
      <c r="S3667" s="29">
        <v>0</v>
      </c>
      <c r="T3667" s="29">
        <v>0</v>
      </c>
      <c r="U3667" s="29">
        <v>0</v>
      </c>
    </row>
    <row r="3668" spans="1:21" x14ac:dyDescent="0.2">
      <c r="A3668" s="1">
        <v>747</v>
      </c>
      <c r="B3668" s="1">
        <v>17471010</v>
      </c>
      <c r="C3668" s="1">
        <v>55594</v>
      </c>
      <c r="D3668" s="1">
        <v>550</v>
      </c>
      <c r="F3668" s="25">
        <v>55594</v>
      </c>
      <c r="G3668" s="25" t="s">
        <v>104</v>
      </c>
      <c r="H3668" s="29">
        <v>0</v>
      </c>
      <c r="I3668" s="29">
        <v>0</v>
      </c>
      <c r="J3668" s="29">
        <v>0</v>
      </c>
      <c r="K3668" s="29">
        <v>0</v>
      </c>
      <c r="L3668" s="29">
        <v>0</v>
      </c>
      <c r="M3668" s="29">
        <v>0</v>
      </c>
      <c r="N3668" s="29">
        <v>0</v>
      </c>
      <c r="O3668" s="29">
        <v>0</v>
      </c>
      <c r="P3668" s="29">
        <v>0</v>
      </c>
      <c r="Q3668" s="29">
        <v>0</v>
      </c>
      <c r="R3668" s="29">
        <v>0</v>
      </c>
      <c r="S3668" s="29">
        <v>0</v>
      </c>
      <c r="T3668" s="29">
        <v>0</v>
      </c>
      <c r="U3668" s="29">
        <v>0</v>
      </c>
    </row>
    <row r="3669" spans="1:21" x14ac:dyDescent="0.2">
      <c r="A3669" s="1">
        <v>747</v>
      </c>
      <c r="B3669" s="1">
        <v>17471010</v>
      </c>
      <c r="C3669" s="1">
        <v>56610</v>
      </c>
      <c r="D3669" s="1">
        <v>560</v>
      </c>
      <c r="F3669" s="25">
        <v>56610</v>
      </c>
      <c r="G3669" s="25" t="s">
        <v>38</v>
      </c>
      <c r="H3669" s="29">
        <v>0</v>
      </c>
      <c r="I3669" s="29">
        <v>0</v>
      </c>
      <c r="J3669" s="29">
        <v>0</v>
      </c>
      <c r="K3669" s="29">
        <v>0</v>
      </c>
      <c r="L3669" s="29">
        <v>0</v>
      </c>
      <c r="M3669" s="29">
        <v>0</v>
      </c>
      <c r="N3669" s="29">
        <v>0</v>
      </c>
      <c r="O3669" s="29">
        <v>0</v>
      </c>
      <c r="P3669" s="29">
        <v>0</v>
      </c>
      <c r="Q3669" s="29">
        <v>0</v>
      </c>
      <c r="R3669" s="29">
        <v>0</v>
      </c>
      <c r="S3669" s="29">
        <v>0</v>
      </c>
      <c r="T3669" s="29">
        <v>0</v>
      </c>
      <c r="U3669" s="29">
        <v>0</v>
      </c>
    </row>
    <row r="3670" spans="1:21" x14ac:dyDescent="0.2">
      <c r="A3670" s="1">
        <v>747</v>
      </c>
      <c r="B3670" s="1">
        <v>17471010</v>
      </c>
      <c r="C3670" s="1">
        <v>56615</v>
      </c>
      <c r="D3670" s="1">
        <v>560</v>
      </c>
      <c r="F3670" s="25">
        <v>56615</v>
      </c>
      <c r="G3670" s="25" t="s">
        <v>39</v>
      </c>
      <c r="H3670" s="29">
        <v>0</v>
      </c>
      <c r="I3670" s="29">
        <v>0</v>
      </c>
      <c r="J3670" s="29">
        <v>0</v>
      </c>
      <c r="K3670" s="29">
        <v>0</v>
      </c>
      <c r="L3670" s="29">
        <v>0</v>
      </c>
      <c r="M3670" s="29">
        <v>0</v>
      </c>
      <c r="N3670" s="29">
        <v>0</v>
      </c>
      <c r="O3670" s="29">
        <v>0</v>
      </c>
      <c r="P3670" s="29">
        <v>0</v>
      </c>
      <c r="Q3670" s="29">
        <v>0</v>
      </c>
      <c r="R3670" s="29">
        <v>0</v>
      </c>
      <c r="S3670" s="29">
        <v>0</v>
      </c>
      <c r="T3670" s="29">
        <v>0</v>
      </c>
      <c r="U3670" s="29">
        <v>0</v>
      </c>
    </row>
    <row r="3671" spans="1:21" x14ac:dyDescent="0.2">
      <c r="A3671" s="1">
        <v>747</v>
      </c>
      <c r="B3671" s="1">
        <v>17471010</v>
      </c>
      <c r="C3671" s="1">
        <v>56623</v>
      </c>
      <c r="D3671" s="1">
        <v>560</v>
      </c>
      <c r="F3671" s="25">
        <v>56623</v>
      </c>
      <c r="G3671" s="25" t="s">
        <v>96</v>
      </c>
      <c r="H3671" s="29">
        <v>0</v>
      </c>
      <c r="I3671" s="29">
        <v>0</v>
      </c>
      <c r="J3671" s="29">
        <v>0</v>
      </c>
      <c r="K3671" s="29">
        <v>0</v>
      </c>
      <c r="L3671" s="29">
        <v>0</v>
      </c>
      <c r="M3671" s="29">
        <v>0</v>
      </c>
      <c r="N3671" s="29">
        <v>0</v>
      </c>
      <c r="O3671" s="29">
        <v>0</v>
      </c>
      <c r="P3671" s="29">
        <v>0</v>
      </c>
      <c r="Q3671" s="29">
        <v>0</v>
      </c>
      <c r="R3671" s="29">
        <v>0</v>
      </c>
      <c r="S3671" s="29">
        <v>0</v>
      </c>
      <c r="T3671" s="29">
        <v>0</v>
      </c>
      <c r="U3671" s="29">
        <v>0</v>
      </c>
    </row>
    <row r="3672" spans="1:21" x14ac:dyDescent="0.2">
      <c r="A3672" s="1">
        <v>747</v>
      </c>
      <c r="B3672" s="1">
        <v>17471010</v>
      </c>
      <c r="C3672" s="1">
        <v>56638</v>
      </c>
      <c r="D3672" s="1">
        <v>560</v>
      </c>
      <c r="F3672" s="25">
        <v>56638</v>
      </c>
      <c r="G3672" s="25" t="s">
        <v>136</v>
      </c>
      <c r="H3672" s="29">
        <v>0</v>
      </c>
      <c r="I3672" s="29">
        <v>0</v>
      </c>
      <c r="J3672" s="29">
        <v>0</v>
      </c>
      <c r="K3672" s="29">
        <v>0</v>
      </c>
      <c r="L3672" s="29">
        <v>0</v>
      </c>
      <c r="M3672" s="29">
        <v>0</v>
      </c>
      <c r="N3672" s="29">
        <v>0</v>
      </c>
      <c r="O3672" s="29">
        <v>0</v>
      </c>
      <c r="P3672" s="29">
        <v>0</v>
      </c>
      <c r="Q3672" s="29">
        <v>0</v>
      </c>
      <c r="R3672" s="29">
        <v>0</v>
      </c>
      <c r="S3672" s="29">
        <v>0</v>
      </c>
      <c r="T3672" s="29">
        <v>0</v>
      </c>
      <c r="U3672" s="29">
        <v>0</v>
      </c>
    </row>
    <row r="3673" spans="1:21" x14ac:dyDescent="0.2">
      <c r="A3673" s="1">
        <v>747</v>
      </c>
      <c r="B3673" s="1">
        <v>17471010</v>
      </c>
      <c r="C3673" s="1">
        <v>56650</v>
      </c>
      <c r="D3673" s="1">
        <v>560</v>
      </c>
      <c r="F3673" s="25">
        <v>56650</v>
      </c>
      <c r="G3673" s="25" t="s">
        <v>73</v>
      </c>
      <c r="H3673" s="29">
        <v>0</v>
      </c>
      <c r="I3673" s="29">
        <v>0</v>
      </c>
      <c r="J3673" s="29">
        <v>0</v>
      </c>
      <c r="K3673" s="29">
        <v>0</v>
      </c>
      <c r="L3673" s="29">
        <v>0</v>
      </c>
      <c r="M3673" s="29">
        <v>0</v>
      </c>
      <c r="N3673" s="29">
        <v>0</v>
      </c>
      <c r="O3673" s="29">
        <v>0</v>
      </c>
      <c r="P3673" s="29">
        <v>0</v>
      </c>
      <c r="Q3673" s="29">
        <v>0</v>
      </c>
      <c r="R3673" s="29">
        <v>0</v>
      </c>
      <c r="S3673" s="29">
        <v>0</v>
      </c>
      <c r="T3673" s="29">
        <v>0</v>
      </c>
      <c r="U3673" s="29">
        <v>0</v>
      </c>
    </row>
    <row r="3674" spans="1:21" x14ac:dyDescent="0.2">
      <c r="A3674" s="1">
        <v>747</v>
      </c>
      <c r="B3674" s="1">
        <v>17471010</v>
      </c>
      <c r="C3674" s="1">
        <v>56655</v>
      </c>
      <c r="D3674" s="1">
        <v>560</v>
      </c>
      <c r="F3674" s="25">
        <v>56655</v>
      </c>
      <c r="G3674" s="25" t="s">
        <v>40</v>
      </c>
      <c r="H3674" s="29">
        <v>0</v>
      </c>
      <c r="I3674" s="29">
        <v>0</v>
      </c>
      <c r="J3674" s="29">
        <v>0</v>
      </c>
      <c r="K3674" s="29">
        <v>0</v>
      </c>
      <c r="L3674" s="29">
        <v>0</v>
      </c>
      <c r="M3674" s="29">
        <v>0</v>
      </c>
      <c r="N3674" s="29">
        <v>0</v>
      </c>
      <c r="O3674" s="29">
        <v>0</v>
      </c>
      <c r="P3674" s="29">
        <v>0</v>
      </c>
      <c r="Q3674" s="29">
        <v>0</v>
      </c>
      <c r="R3674" s="29">
        <v>0</v>
      </c>
      <c r="S3674" s="29">
        <v>0</v>
      </c>
      <c r="T3674" s="29">
        <v>0</v>
      </c>
      <c r="U3674" s="29">
        <v>0</v>
      </c>
    </row>
    <row r="3675" spans="1:21" x14ac:dyDescent="0.2">
      <c r="A3675" s="1">
        <v>747</v>
      </c>
      <c r="B3675" s="1">
        <v>17471010</v>
      </c>
      <c r="C3675" s="1">
        <v>56656</v>
      </c>
      <c r="D3675" s="1">
        <v>560</v>
      </c>
      <c r="F3675" s="25">
        <v>56656</v>
      </c>
      <c r="G3675" s="25" t="s">
        <v>41</v>
      </c>
      <c r="H3675" s="29">
        <v>0</v>
      </c>
      <c r="I3675" s="29">
        <v>0</v>
      </c>
      <c r="J3675" s="29">
        <v>0</v>
      </c>
      <c r="K3675" s="29">
        <v>0</v>
      </c>
      <c r="L3675" s="29">
        <v>0</v>
      </c>
      <c r="M3675" s="29">
        <v>0</v>
      </c>
      <c r="N3675" s="29">
        <v>0</v>
      </c>
      <c r="O3675" s="29">
        <v>0</v>
      </c>
      <c r="P3675" s="29">
        <v>0</v>
      </c>
      <c r="Q3675" s="29">
        <v>0</v>
      </c>
      <c r="R3675" s="29">
        <v>0</v>
      </c>
      <c r="S3675" s="29">
        <v>0</v>
      </c>
      <c r="T3675" s="29">
        <v>0</v>
      </c>
      <c r="U3675" s="29">
        <v>0</v>
      </c>
    </row>
    <row r="3676" spans="1:21" x14ac:dyDescent="0.2">
      <c r="A3676" s="1">
        <v>747</v>
      </c>
      <c r="B3676" s="1">
        <v>17471010</v>
      </c>
      <c r="C3676" s="1">
        <v>56662</v>
      </c>
      <c r="D3676" s="1">
        <v>560</v>
      </c>
      <c r="F3676" s="25">
        <v>56662</v>
      </c>
      <c r="G3676" s="25" t="s">
        <v>42</v>
      </c>
      <c r="H3676" s="29">
        <v>0</v>
      </c>
      <c r="I3676" s="29">
        <v>0</v>
      </c>
      <c r="J3676" s="29">
        <v>0</v>
      </c>
      <c r="K3676" s="29">
        <v>0</v>
      </c>
      <c r="L3676" s="29">
        <v>0</v>
      </c>
      <c r="M3676" s="29">
        <v>0</v>
      </c>
      <c r="N3676" s="29">
        <v>0</v>
      </c>
      <c r="O3676" s="29">
        <v>0</v>
      </c>
      <c r="P3676" s="29">
        <v>0</v>
      </c>
      <c r="Q3676" s="29">
        <v>0</v>
      </c>
      <c r="R3676" s="29">
        <v>0</v>
      </c>
      <c r="S3676" s="29">
        <v>0</v>
      </c>
      <c r="T3676" s="29">
        <v>0</v>
      </c>
      <c r="U3676" s="29">
        <v>0</v>
      </c>
    </row>
    <row r="3677" spans="1:21" x14ac:dyDescent="0.2">
      <c r="A3677" s="1">
        <v>747</v>
      </c>
      <c r="B3677" s="1">
        <v>17471010</v>
      </c>
      <c r="C3677" s="1">
        <v>56694</v>
      </c>
      <c r="D3677" s="1">
        <v>560</v>
      </c>
      <c r="F3677" s="25">
        <v>56694</v>
      </c>
      <c r="G3677" s="25" t="s">
        <v>45</v>
      </c>
      <c r="H3677" s="29">
        <v>75753</v>
      </c>
      <c r="I3677" s="29">
        <v>75753</v>
      </c>
      <c r="J3677" s="29">
        <v>50000</v>
      </c>
      <c r="K3677" s="29">
        <v>75000</v>
      </c>
      <c r="L3677" s="29">
        <v>115000</v>
      </c>
      <c r="M3677" s="29">
        <v>70000</v>
      </c>
      <c r="N3677" s="29">
        <v>70000</v>
      </c>
      <c r="O3677" s="29">
        <v>70000</v>
      </c>
      <c r="P3677" s="29">
        <v>60000</v>
      </c>
      <c r="Q3677" s="29">
        <v>45000</v>
      </c>
      <c r="R3677" s="29">
        <v>35000</v>
      </c>
      <c r="S3677" s="29">
        <v>35000</v>
      </c>
      <c r="T3677" s="29">
        <v>35000</v>
      </c>
      <c r="U3677" s="29">
        <v>35000</v>
      </c>
    </row>
    <row r="3678" spans="1:21" x14ac:dyDescent="0.2">
      <c r="A3678" s="1">
        <v>747</v>
      </c>
      <c r="B3678" s="1">
        <v>17471010</v>
      </c>
      <c r="C3678" s="1">
        <v>56695</v>
      </c>
      <c r="D3678" s="1">
        <v>560</v>
      </c>
      <c r="F3678" s="25">
        <v>56695</v>
      </c>
      <c r="G3678" s="25" t="s">
        <v>74</v>
      </c>
      <c r="H3678" s="29">
        <v>0</v>
      </c>
      <c r="I3678" s="29">
        <v>0</v>
      </c>
      <c r="J3678" s="29">
        <v>0</v>
      </c>
      <c r="K3678" s="29">
        <v>0</v>
      </c>
      <c r="L3678" s="29">
        <v>0</v>
      </c>
      <c r="M3678" s="29">
        <v>0</v>
      </c>
      <c r="N3678" s="29">
        <v>0</v>
      </c>
      <c r="O3678" s="29">
        <v>0</v>
      </c>
      <c r="P3678" s="29">
        <v>0</v>
      </c>
      <c r="Q3678" s="29">
        <v>0</v>
      </c>
      <c r="R3678" s="29">
        <v>0</v>
      </c>
      <c r="S3678" s="29">
        <v>0</v>
      </c>
      <c r="T3678" s="29">
        <v>0</v>
      </c>
      <c r="U3678" s="29">
        <v>0</v>
      </c>
    </row>
    <row r="3679" spans="1:21" x14ac:dyDescent="0.2">
      <c r="A3679" s="1">
        <v>747</v>
      </c>
      <c r="B3679" s="1">
        <v>17471010</v>
      </c>
      <c r="C3679" s="1">
        <v>56696</v>
      </c>
      <c r="D3679" s="1">
        <v>560</v>
      </c>
      <c r="F3679" s="25">
        <v>56696</v>
      </c>
      <c r="G3679" s="25" t="s">
        <v>46</v>
      </c>
      <c r="H3679" s="29">
        <v>9000</v>
      </c>
      <c r="I3679" s="29">
        <v>9000</v>
      </c>
      <c r="J3679" s="29">
        <v>5000</v>
      </c>
      <c r="K3679" s="29">
        <v>5000</v>
      </c>
      <c r="L3679" s="29">
        <v>5000</v>
      </c>
      <c r="M3679" s="29">
        <v>5000</v>
      </c>
      <c r="N3679" s="29">
        <v>5000</v>
      </c>
      <c r="O3679" s="29">
        <v>5000</v>
      </c>
      <c r="P3679" s="29">
        <v>5000</v>
      </c>
      <c r="Q3679" s="29">
        <v>0</v>
      </c>
      <c r="R3679" s="29">
        <v>0</v>
      </c>
      <c r="S3679" s="29">
        <v>0</v>
      </c>
      <c r="T3679" s="29">
        <v>0</v>
      </c>
      <c r="U3679" s="29">
        <v>0</v>
      </c>
    </row>
    <row r="3680" spans="1:21" ht="15" thickBot="1" x14ac:dyDescent="0.25">
      <c r="A3680" s="1" t="s">
        <v>47</v>
      </c>
    </row>
    <row r="3681" spans="1:21" ht="15" thickTop="1" x14ac:dyDescent="0.2">
      <c r="A3681" s="1" t="s">
        <v>47</v>
      </c>
      <c r="B3681" s="1">
        <v>17471010</v>
      </c>
      <c r="C3681" s="31"/>
      <c r="D3681" s="31"/>
      <c r="E3681" s="31"/>
      <c r="F3681" s="32" t="s">
        <v>742</v>
      </c>
      <c r="G3681" s="32"/>
      <c r="H3681" s="33">
        <f t="shared" ref="H3681:S3681" si="901">SUM(H3651:H3680)</f>
        <v>793680</v>
      </c>
      <c r="I3681" s="33">
        <f t="shared" si="901"/>
        <v>797475</v>
      </c>
      <c r="J3681" s="33">
        <f t="shared" si="901"/>
        <v>629872</v>
      </c>
      <c r="K3681" s="33">
        <f t="shared" si="901"/>
        <v>664530</v>
      </c>
      <c r="L3681" s="33">
        <f t="shared" si="901"/>
        <v>683671</v>
      </c>
      <c r="M3681" s="33">
        <f t="shared" si="901"/>
        <v>676871</v>
      </c>
      <c r="N3681" s="33">
        <f t="shared" si="901"/>
        <v>678641</v>
      </c>
      <c r="O3681" s="33">
        <f t="shared" si="901"/>
        <v>810227</v>
      </c>
      <c r="P3681" s="33">
        <f t="shared" si="901"/>
        <v>808632</v>
      </c>
      <c r="Q3681" s="33">
        <f t="shared" si="901"/>
        <v>789557</v>
      </c>
      <c r="R3681" s="33">
        <f t="shared" si="901"/>
        <v>827676</v>
      </c>
      <c r="S3681" s="33">
        <f t="shared" si="901"/>
        <v>839564</v>
      </c>
      <c r="T3681" s="33">
        <f>SUM(T3651:T3680)</f>
        <v>839564</v>
      </c>
      <c r="U3681" s="33">
        <f>SUM(U3651:U3680)</f>
        <v>844195</v>
      </c>
    </row>
    <row r="3683" spans="1:21" x14ac:dyDescent="0.2">
      <c r="A3683" s="1" t="s">
        <v>47</v>
      </c>
      <c r="F3683" s="27" t="s">
        <v>743</v>
      </c>
      <c r="G3683" s="1"/>
    </row>
    <row r="3684" spans="1:21" x14ac:dyDescent="0.2">
      <c r="A3684" s="1">
        <v>747</v>
      </c>
      <c r="B3684" s="1">
        <v>17471550</v>
      </c>
      <c r="C3684" s="1">
        <v>50110</v>
      </c>
      <c r="D3684" s="1">
        <v>500</v>
      </c>
      <c r="E3684" s="1" t="s">
        <v>744</v>
      </c>
      <c r="F3684" s="1">
        <v>50110</v>
      </c>
      <c r="G3684" s="1" t="s">
        <v>28</v>
      </c>
      <c r="H3684" s="29">
        <v>0</v>
      </c>
      <c r="I3684" s="29">
        <v>0</v>
      </c>
      <c r="J3684" s="29">
        <v>0</v>
      </c>
      <c r="K3684" s="29">
        <v>0</v>
      </c>
      <c r="L3684" s="29">
        <v>0</v>
      </c>
      <c r="M3684" s="29">
        <v>0</v>
      </c>
      <c r="N3684" s="29">
        <v>0</v>
      </c>
      <c r="O3684" s="29">
        <v>0</v>
      </c>
      <c r="P3684" s="29">
        <v>0</v>
      </c>
      <c r="Q3684" s="29">
        <v>0</v>
      </c>
      <c r="R3684" s="29">
        <v>0</v>
      </c>
      <c r="S3684" s="29">
        <v>0</v>
      </c>
      <c r="T3684" s="29">
        <v>0</v>
      </c>
      <c r="U3684" s="29">
        <v>0</v>
      </c>
    </row>
    <row r="3685" spans="1:21" x14ac:dyDescent="0.2">
      <c r="A3685" s="1">
        <v>747</v>
      </c>
      <c r="B3685" s="1">
        <v>17471550</v>
      </c>
      <c r="C3685" s="1">
        <v>50130</v>
      </c>
      <c r="D3685" s="1">
        <v>501</v>
      </c>
      <c r="F3685" s="1">
        <v>50130</v>
      </c>
      <c r="G3685" s="1" t="s">
        <v>30</v>
      </c>
      <c r="H3685" s="29">
        <v>0</v>
      </c>
      <c r="I3685" s="29">
        <v>0</v>
      </c>
      <c r="J3685" s="29">
        <v>0</v>
      </c>
      <c r="K3685" s="29">
        <v>0</v>
      </c>
      <c r="L3685" s="29">
        <v>0</v>
      </c>
      <c r="M3685" s="29">
        <v>0</v>
      </c>
      <c r="N3685" s="29">
        <v>0</v>
      </c>
      <c r="O3685" s="29">
        <v>0</v>
      </c>
      <c r="P3685" s="29">
        <v>0</v>
      </c>
      <c r="Q3685" s="29">
        <v>0</v>
      </c>
      <c r="R3685" s="29">
        <v>0</v>
      </c>
      <c r="S3685" s="29">
        <v>0</v>
      </c>
      <c r="T3685" s="29">
        <v>0</v>
      </c>
      <c r="U3685" s="29">
        <v>0</v>
      </c>
    </row>
    <row r="3686" spans="1:21" x14ac:dyDescent="0.2">
      <c r="A3686" s="1">
        <v>747</v>
      </c>
      <c r="B3686" s="1">
        <v>17471550</v>
      </c>
      <c r="C3686" s="1">
        <v>50132</v>
      </c>
      <c r="D3686" s="1">
        <v>502</v>
      </c>
      <c r="F3686" s="1">
        <v>50132</v>
      </c>
      <c r="G3686" s="1" t="s">
        <v>31</v>
      </c>
      <c r="H3686" s="29">
        <v>0</v>
      </c>
      <c r="I3686" s="29">
        <v>0</v>
      </c>
      <c r="J3686" s="29">
        <v>0</v>
      </c>
      <c r="K3686" s="29">
        <v>0</v>
      </c>
      <c r="L3686" s="29">
        <v>0</v>
      </c>
      <c r="M3686" s="29">
        <v>0</v>
      </c>
      <c r="N3686" s="29">
        <v>0</v>
      </c>
      <c r="O3686" s="29">
        <v>0</v>
      </c>
      <c r="P3686" s="29">
        <v>0</v>
      </c>
      <c r="Q3686" s="29">
        <v>0</v>
      </c>
      <c r="R3686" s="29">
        <v>0</v>
      </c>
      <c r="S3686" s="29">
        <v>0</v>
      </c>
      <c r="T3686" s="29">
        <v>0</v>
      </c>
      <c r="U3686" s="29">
        <v>0</v>
      </c>
    </row>
    <row r="3687" spans="1:21" x14ac:dyDescent="0.2">
      <c r="A3687" s="1">
        <v>747</v>
      </c>
      <c r="B3687" s="1">
        <v>17471550</v>
      </c>
      <c r="C3687" s="1">
        <v>53310</v>
      </c>
      <c r="D3687" s="1">
        <v>530</v>
      </c>
      <c r="F3687" s="1">
        <v>53310</v>
      </c>
      <c r="G3687" s="1" t="s">
        <v>70</v>
      </c>
      <c r="H3687" s="29">
        <v>0</v>
      </c>
      <c r="I3687" s="29">
        <v>0</v>
      </c>
      <c r="J3687" s="29">
        <v>0</v>
      </c>
      <c r="K3687" s="29">
        <v>0</v>
      </c>
      <c r="L3687" s="29">
        <v>0</v>
      </c>
      <c r="M3687" s="29">
        <v>0</v>
      </c>
      <c r="N3687" s="29">
        <v>0</v>
      </c>
      <c r="O3687" s="29">
        <v>0</v>
      </c>
      <c r="P3687" s="29">
        <v>0</v>
      </c>
      <c r="Q3687" s="29">
        <v>0</v>
      </c>
      <c r="R3687" s="29">
        <v>0</v>
      </c>
      <c r="S3687" s="29">
        <v>0</v>
      </c>
      <c r="T3687" s="29">
        <v>0</v>
      </c>
      <c r="U3687" s="29">
        <v>0</v>
      </c>
    </row>
    <row r="3688" spans="1:21" x14ac:dyDescent="0.2">
      <c r="A3688" s="1">
        <v>747</v>
      </c>
      <c r="B3688" s="1">
        <v>17471550</v>
      </c>
      <c r="C3688" s="1">
        <v>53350</v>
      </c>
      <c r="D3688" s="1">
        <v>530</v>
      </c>
      <c r="F3688" s="1">
        <v>53350</v>
      </c>
      <c r="G3688" s="1" t="s">
        <v>34</v>
      </c>
      <c r="H3688" s="29">
        <v>0</v>
      </c>
      <c r="I3688" s="29">
        <v>0</v>
      </c>
      <c r="J3688" s="29">
        <v>0</v>
      </c>
      <c r="K3688" s="29">
        <v>0</v>
      </c>
      <c r="L3688" s="29">
        <v>0</v>
      </c>
      <c r="M3688" s="29">
        <v>0</v>
      </c>
      <c r="N3688" s="29">
        <v>0</v>
      </c>
      <c r="O3688" s="29">
        <v>0</v>
      </c>
      <c r="P3688" s="29">
        <v>0</v>
      </c>
      <c r="Q3688" s="29">
        <v>0</v>
      </c>
      <c r="R3688" s="29">
        <v>0</v>
      </c>
      <c r="S3688" s="29">
        <v>0</v>
      </c>
      <c r="T3688" s="29">
        <v>0</v>
      </c>
      <c r="U3688" s="29">
        <v>0</v>
      </c>
    </row>
    <row r="3689" spans="1:21" x14ac:dyDescent="0.2">
      <c r="A3689" s="1">
        <v>747</v>
      </c>
      <c r="B3689" s="1">
        <v>17471550</v>
      </c>
      <c r="C3689" s="1">
        <v>55520</v>
      </c>
      <c r="D3689" s="1">
        <v>550</v>
      </c>
      <c r="F3689" s="1">
        <v>55520</v>
      </c>
      <c r="G3689" s="1" t="s">
        <v>36</v>
      </c>
      <c r="H3689" s="29">
        <v>0</v>
      </c>
      <c r="I3689" s="29">
        <v>0</v>
      </c>
      <c r="J3689" s="29">
        <v>0</v>
      </c>
      <c r="K3689" s="29">
        <v>0</v>
      </c>
      <c r="L3689" s="29">
        <v>0</v>
      </c>
      <c r="M3689" s="29">
        <v>0</v>
      </c>
      <c r="N3689" s="29">
        <v>0</v>
      </c>
      <c r="O3689" s="29">
        <v>0</v>
      </c>
      <c r="P3689" s="29">
        <v>0</v>
      </c>
      <c r="Q3689" s="29">
        <v>0</v>
      </c>
      <c r="R3689" s="29">
        <v>0</v>
      </c>
      <c r="S3689" s="29">
        <v>0</v>
      </c>
      <c r="T3689" s="29">
        <v>0</v>
      </c>
      <c r="U3689" s="29">
        <v>0</v>
      </c>
    </row>
    <row r="3690" spans="1:21" x14ac:dyDescent="0.2">
      <c r="A3690" s="1">
        <v>747</v>
      </c>
      <c r="B3690" s="1">
        <v>17471550</v>
      </c>
      <c r="C3690" s="1">
        <v>55530</v>
      </c>
      <c r="D3690" s="1">
        <v>550</v>
      </c>
      <c r="F3690" s="1">
        <v>55530</v>
      </c>
      <c r="G3690" s="1" t="s">
        <v>37</v>
      </c>
      <c r="H3690" s="29">
        <v>0</v>
      </c>
      <c r="I3690" s="29">
        <v>0</v>
      </c>
      <c r="J3690" s="29">
        <v>0</v>
      </c>
      <c r="K3690" s="29">
        <v>0</v>
      </c>
      <c r="L3690" s="29">
        <v>0</v>
      </c>
      <c r="M3690" s="29">
        <v>0</v>
      </c>
      <c r="N3690" s="29">
        <v>0</v>
      </c>
      <c r="O3690" s="29">
        <v>0</v>
      </c>
      <c r="P3690" s="29">
        <v>0</v>
      </c>
      <c r="Q3690" s="29">
        <v>0</v>
      </c>
      <c r="R3690" s="29">
        <v>0</v>
      </c>
      <c r="S3690" s="29">
        <v>0</v>
      </c>
      <c r="T3690" s="29">
        <v>0</v>
      </c>
      <c r="U3690" s="29">
        <v>0</v>
      </c>
    </row>
    <row r="3691" spans="1:21" x14ac:dyDescent="0.2">
      <c r="A3691" s="1">
        <v>747</v>
      </c>
      <c r="B3691" s="1">
        <v>17471550</v>
      </c>
      <c r="C3691" s="1">
        <v>55579</v>
      </c>
      <c r="D3691" s="1">
        <v>550</v>
      </c>
      <c r="F3691" s="1">
        <v>55579</v>
      </c>
      <c r="G3691" s="1" t="s">
        <v>84</v>
      </c>
      <c r="H3691" s="29">
        <v>0</v>
      </c>
      <c r="I3691" s="29">
        <v>0</v>
      </c>
      <c r="J3691" s="29">
        <v>0</v>
      </c>
      <c r="K3691" s="29">
        <v>0</v>
      </c>
      <c r="L3691" s="29">
        <v>0</v>
      </c>
      <c r="M3691" s="29">
        <v>0</v>
      </c>
      <c r="N3691" s="29">
        <v>0</v>
      </c>
      <c r="O3691" s="29">
        <v>0</v>
      </c>
      <c r="P3691" s="29">
        <v>0</v>
      </c>
      <c r="Q3691" s="29">
        <v>0</v>
      </c>
      <c r="R3691" s="29">
        <v>0</v>
      </c>
      <c r="S3691" s="29">
        <v>0</v>
      </c>
      <c r="T3691" s="29">
        <v>0</v>
      </c>
      <c r="U3691" s="29">
        <v>0</v>
      </c>
    </row>
    <row r="3692" spans="1:21" x14ac:dyDescent="0.2">
      <c r="A3692" s="1">
        <v>747</v>
      </c>
      <c r="B3692" s="1">
        <v>17471550</v>
      </c>
      <c r="C3692" s="1">
        <v>56615</v>
      </c>
      <c r="D3692" s="1">
        <v>560</v>
      </c>
      <c r="F3692" s="1">
        <v>56615</v>
      </c>
      <c r="G3692" s="1" t="s">
        <v>39</v>
      </c>
      <c r="H3692" s="29">
        <v>0</v>
      </c>
      <c r="I3692" s="29">
        <v>0</v>
      </c>
      <c r="J3692" s="29">
        <v>0</v>
      </c>
      <c r="K3692" s="29">
        <v>0</v>
      </c>
      <c r="L3692" s="29">
        <v>0</v>
      </c>
      <c r="M3692" s="29">
        <v>0</v>
      </c>
      <c r="N3692" s="29">
        <v>0</v>
      </c>
      <c r="O3692" s="29">
        <v>0</v>
      </c>
      <c r="P3692" s="29">
        <v>0</v>
      </c>
      <c r="Q3692" s="29">
        <v>0</v>
      </c>
      <c r="R3692" s="29">
        <v>0</v>
      </c>
      <c r="S3692" s="29">
        <v>0</v>
      </c>
      <c r="T3692" s="29">
        <v>0</v>
      </c>
      <c r="U3692" s="29">
        <v>0</v>
      </c>
    </row>
    <row r="3693" spans="1:21" x14ac:dyDescent="0.2">
      <c r="A3693" s="1">
        <v>747</v>
      </c>
      <c r="B3693" s="1">
        <v>17471550</v>
      </c>
      <c r="C3693" s="1">
        <v>56655</v>
      </c>
      <c r="D3693" s="1">
        <v>560</v>
      </c>
      <c r="F3693" s="1">
        <v>56655</v>
      </c>
      <c r="G3693" s="1" t="s">
        <v>40</v>
      </c>
      <c r="H3693" s="29">
        <v>0</v>
      </c>
      <c r="I3693" s="29">
        <v>0</v>
      </c>
      <c r="J3693" s="29">
        <v>0</v>
      </c>
      <c r="K3693" s="29">
        <v>0</v>
      </c>
      <c r="L3693" s="29">
        <v>0</v>
      </c>
      <c r="M3693" s="29">
        <v>0</v>
      </c>
      <c r="N3693" s="29">
        <v>0</v>
      </c>
      <c r="O3693" s="29">
        <v>0</v>
      </c>
      <c r="P3693" s="29">
        <v>0</v>
      </c>
      <c r="Q3693" s="29">
        <v>0</v>
      </c>
      <c r="R3693" s="29">
        <v>0</v>
      </c>
      <c r="S3693" s="29">
        <v>0</v>
      </c>
      <c r="T3693" s="29">
        <v>0</v>
      </c>
      <c r="U3693" s="29">
        <v>0</v>
      </c>
    </row>
    <row r="3694" spans="1:21" x14ac:dyDescent="0.2">
      <c r="A3694" s="1">
        <v>747</v>
      </c>
      <c r="B3694" s="1">
        <v>17471550</v>
      </c>
      <c r="C3694" s="1">
        <v>56656</v>
      </c>
      <c r="D3694" s="1">
        <v>560</v>
      </c>
      <c r="F3694" s="1">
        <v>56656</v>
      </c>
      <c r="G3694" s="1" t="s">
        <v>41</v>
      </c>
      <c r="H3694" s="29">
        <v>0</v>
      </c>
      <c r="I3694" s="29">
        <v>0</v>
      </c>
      <c r="J3694" s="29">
        <v>0</v>
      </c>
      <c r="K3694" s="29">
        <v>0</v>
      </c>
      <c r="L3694" s="29">
        <v>0</v>
      </c>
      <c r="M3694" s="29">
        <v>0</v>
      </c>
      <c r="N3694" s="29">
        <v>0</v>
      </c>
      <c r="O3694" s="29">
        <v>0</v>
      </c>
      <c r="P3694" s="29">
        <v>0</v>
      </c>
      <c r="Q3694" s="29">
        <v>0</v>
      </c>
      <c r="R3694" s="29">
        <v>0</v>
      </c>
      <c r="S3694" s="29">
        <v>0</v>
      </c>
      <c r="T3694" s="29">
        <v>0</v>
      </c>
      <c r="U3694" s="29">
        <v>0</v>
      </c>
    </row>
    <row r="3695" spans="1:21" x14ac:dyDescent="0.2">
      <c r="A3695" s="1">
        <v>747</v>
      </c>
      <c r="B3695" s="1">
        <v>17471550</v>
      </c>
      <c r="C3695" s="1">
        <v>56662</v>
      </c>
      <c r="D3695" s="1">
        <v>560</v>
      </c>
      <c r="F3695" s="1">
        <v>56662</v>
      </c>
      <c r="G3695" s="1" t="s">
        <v>42</v>
      </c>
      <c r="H3695" s="29">
        <v>0</v>
      </c>
      <c r="I3695" s="29">
        <v>0</v>
      </c>
      <c r="J3695" s="29">
        <v>0</v>
      </c>
      <c r="K3695" s="29">
        <v>0</v>
      </c>
      <c r="L3695" s="29">
        <v>0</v>
      </c>
      <c r="M3695" s="29">
        <v>0</v>
      </c>
      <c r="N3695" s="29">
        <v>0</v>
      </c>
      <c r="O3695" s="29">
        <v>0</v>
      </c>
      <c r="P3695" s="29">
        <v>0</v>
      </c>
      <c r="Q3695" s="29">
        <v>0</v>
      </c>
      <c r="R3695" s="29">
        <v>0</v>
      </c>
      <c r="S3695" s="29">
        <v>0</v>
      </c>
      <c r="T3695" s="29">
        <v>0</v>
      </c>
      <c r="U3695" s="29">
        <v>0</v>
      </c>
    </row>
    <row r="3696" spans="1:21" x14ac:dyDescent="0.2">
      <c r="A3696" s="1">
        <v>747</v>
      </c>
      <c r="B3696" s="1">
        <v>17471550</v>
      </c>
      <c r="C3696" s="1">
        <v>56694</v>
      </c>
      <c r="D3696" s="1">
        <v>560</v>
      </c>
      <c r="F3696" s="1">
        <v>56694</v>
      </c>
      <c r="G3696" s="1" t="s">
        <v>45</v>
      </c>
      <c r="H3696" s="29">
        <v>0</v>
      </c>
      <c r="I3696" s="29">
        <v>0</v>
      </c>
      <c r="J3696" s="29">
        <v>0</v>
      </c>
      <c r="K3696" s="29">
        <v>0</v>
      </c>
      <c r="L3696" s="29">
        <v>0</v>
      </c>
      <c r="M3696" s="29">
        <v>0</v>
      </c>
      <c r="N3696" s="29">
        <v>0</v>
      </c>
      <c r="O3696" s="29">
        <v>0</v>
      </c>
      <c r="P3696" s="29">
        <v>0</v>
      </c>
      <c r="Q3696" s="29">
        <v>0</v>
      </c>
      <c r="R3696" s="29">
        <v>0</v>
      </c>
      <c r="S3696" s="29">
        <v>0</v>
      </c>
      <c r="T3696" s="29">
        <v>0</v>
      </c>
      <c r="U3696" s="29">
        <v>0</v>
      </c>
    </row>
    <row r="3697" spans="1:21" ht="15" thickBot="1" x14ac:dyDescent="0.25">
      <c r="A3697" s="1" t="s">
        <v>47</v>
      </c>
      <c r="F3697" s="1"/>
      <c r="G3697" s="1"/>
    </row>
    <row r="3698" spans="1:21" ht="15" thickTop="1" x14ac:dyDescent="0.2">
      <c r="A3698" s="1" t="s">
        <v>47</v>
      </c>
      <c r="B3698" s="1">
        <v>17471550</v>
      </c>
      <c r="C3698" s="31"/>
      <c r="D3698" s="31"/>
      <c r="E3698" s="31" t="s">
        <v>745</v>
      </c>
      <c r="F3698" s="31"/>
      <c r="G3698" s="31"/>
      <c r="H3698" s="33">
        <f>SUM(H3684:H3697)</f>
        <v>0</v>
      </c>
      <c r="I3698" s="33">
        <f t="shared" ref="I3698:S3698" si="902">SUM(I3684:I3697)</f>
        <v>0</v>
      </c>
      <c r="J3698" s="33">
        <f t="shared" si="902"/>
        <v>0</v>
      </c>
      <c r="K3698" s="33">
        <f t="shared" si="902"/>
        <v>0</v>
      </c>
      <c r="L3698" s="33">
        <f t="shared" si="902"/>
        <v>0</v>
      </c>
      <c r="M3698" s="33">
        <f t="shared" si="902"/>
        <v>0</v>
      </c>
      <c r="N3698" s="33">
        <f t="shared" si="902"/>
        <v>0</v>
      </c>
      <c r="O3698" s="33">
        <f t="shared" si="902"/>
        <v>0</v>
      </c>
      <c r="P3698" s="33">
        <f t="shared" si="902"/>
        <v>0</v>
      </c>
      <c r="Q3698" s="33">
        <f t="shared" si="902"/>
        <v>0</v>
      </c>
      <c r="R3698" s="33">
        <f t="shared" si="902"/>
        <v>0</v>
      </c>
      <c r="S3698" s="33">
        <f t="shared" si="902"/>
        <v>0</v>
      </c>
      <c r="T3698" s="33">
        <f t="shared" ref="T3698" si="903">SUM(T3684:T3697)</f>
        <v>0</v>
      </c>
      <c r="U3698" s="33">
        <f t="shared" ref="U3698" si="904">SUM(U3684:U3697)</f>
        <v>0</v>
      </c>
    </row>
    <row r="3699" spans="1:21" x14ac:dyDescent="0.2">
      <c r="A3699" s="1" t="s">
        <v>47</v>
      </c>
      <c r="F3699" s="1"/>
      <c r="G3699" s="1"/>
    </row>
    <row r="3700" spans="1:21" x14ac:dyDescent="0.2">
      <c r="A3700" s="1" t="s">
        <v>746</v>
      </c>
      <c r="F3700" s="1"/>
      <c r="G3700" s="1"/>
    </row>
    <row r="3701" spans="1:21" x14ac:dyDescent="0.2">
      <c r="E3701" s="27"/>
      <c r="F3701" s="28" t="s">
        <v>51</v>
      </c>
    </row>
    <row r="3702" spans="1:21" x14ac:dyDescent="0.2">
      <c r="A3702" s="1" t="s">
        <v>47</v>
      </c>
      <c r="F3702" s="25">
        <v>500</v>
      </c>
      <c r="G3702" s="25" t="s">
        <v>53</v>
      </c>
      <c r="H3702" s="29">
        <f t="shared" ref="H3702:U3712" si="905">SUMIF($D$3651:$D$3698,$F3702,H$3651:H$3698)</f>
        <v>641277</v>
      </c>
      <c r="I3702" s="29">
        <f t="shared" si="905"/>
        <v>641159</v>
      </c>
      <c r="J3702" s="29">
        <f t="shared" si="905"/>
        <v>518059</v>
      </c>
      <c r="K3702" s="29">
        <f t="shared" si="905"/>
        <v>530030</v>
      </c>
      <c r="L3702" s="29">
        <f t="shared" si="905"/>
        <v>539171</v>
      </c>
      <c r="M3702" s="29">
        <f t="shared" si="905"/>
        <v>564371</v>
      </c>
      <c r="N3702" s="29">
        <f t="shared" si="905"/>
        <v>566141</v>
      </c>
      <c r="O3702" s="29">
        <f t="shared" si="905"/>
        <v>697727</v>
      </c>
      <c r="P3702" s="29">
        <f t="shared" si="905"/>
        <v>706132</v>
      </c>
      <c r="Q3702" s="29">
        <f t="shared" si="905"/>
        <v>721557</v>
      </c>
      <c r="R3702" s="29">
        <f t="shared" si="905"/>
        <v>769676</v>
      </c>
      <c r="S3702" s="29">
        <f t="shared" si="905"/>
        <v>781564</v>
      </c>
      <c r="T3702" s="29">
        <f t="shared" si="905"/>
        <v>781564</v>
      </c>
      <c r="U3702" s="29">
        <f t="shared" si="905"/>
        <v>786195</v>
      </c>
    </row>
    <row r="3703" spans="1:21" x14ac:dyDescent="0.2">
      <c r="A3703" s="1" t="s">
        <v>47</v>
      </c>
      <c r="F3703" s="25">
        <v>501</v>
      </c>
      <c r="G3703" s="25" t="s">
        <v>30</v>
      </c>
      <c r="H3703" s="29">
        <f t="shared" si="905"/>
        <v>15000</v>
      </c>
      <c r="I3703" s="29">
        <f t="shared" si="905"/>
        <v>18913</v>
      </c>
      <c r="J3703" s="29">
        <f t="shared" si="905"/>
        <v>18913</v>
      </c>
      <c r="K3703" s="29">
        <f t="shared" si="905"/>
        <v>20000</v>
      </c>
      <c r="L3703" s="29">
        <f t="shared" si="905"/>
        <v>20000</v>
      </c>
      <c r="M3703" s="29">
        <f t="shared" si="905"/>
        <v>20000</v>
      </c>
      <c r="N3703" s="29">
        <f t="shared" si="905"/>
        <v>20000</v>
      </c>
      <c r="O3703" s="29">
        <f t="shared" si="905"/>
        <v>20000</v>
      </c>
      <c r="P3703" s="29">
        <f t="shared" si="905"/>
        <v>20000</v>
      </c>
      <c r="Q3703" s="29">
        <f t="shared" si="905"/>
        <v>13000</v>
      </c>
      <c r="R3703" s="29">
        <f t="shared" si="905"/>
        <v>13000</v>
      </c>
      <c r="S3703" s="29">
        <f t="shared" si="905"/>
        <v>13000</v>
      </c>
      <c r="T3703" s="29">
        <f t="shared" si="905"/>
        <v>13000</v>
      </c>
      <c r="U3703" s="29">
        <f t="shared" si="905"/>
        <v>13000</v>
      </c>
    </row>
    <row r="3704" spans="1:21" x14ac:dyDescent="0.2">
      <c r="F3704" s="25" t="s">
        <v>54</v>
      </c>
      <c r="G3704" s="25" t="s">
        <v>55</v>
      </c>
      <c r="H3704" s="29">
        <f t="shared" si="905"/>
        <v>0</v>
      </c>
      <c r="I3704" s="29">
        <f t="shared" si="905"/>
        <v>0</v>
      </c>
      <c r="J3704" s="29">
        <f t="shared" si="905"/>
        <v>0</v>
      </c>
      <c r="K3704" s="29">
        <f t="shared" si="905"/>
        <v>0</v>
      </c>
      <c r="L3704" s="29">
        <f t="shared" si="905"/>
        <v>0</v>
      </c>
      <c r="M3704" s="29">
        <f t="shared" si="905"/>
        <v>0</v>
      </c>
      <c r="N3704" s="29">
        <f t="shared" si="905"/>
        <v>0</v>
      </c>
      <c r="O3704" s="29">
        <f t="shared" si="905"/>
        <v>0</v>
      </c>
      <c r="P3704" s="29">
        <f t="shared" si="905"/>
        <v>0</v>
      </c>
      <c r="Q3704" s="29">
        <f t="shared" si="905"/>
        <v>0</v>
      </c>
      <c r="R3704" s="29">
        <f t="shared" si="905"/>
        <v>0</v>
      </c>
      <c r="S3704" s="29">
        <f t="shared" si="905"/>
        <v>0</v>
      </c>
      <c r="T3704" s="29">
        <f t="shared" si="905"/>
        <v>0</v>
      </c>
      <c r="U3704" s="29">
        <f t="shared" si="905"/>
        <v>0</v>
      </c>
    </row>
    <row r="3705" spans="1:21" x14ac:dyDescent="0.2">
      <c r="A3705" s="1" t="s">
        <v>47</v>
      </c>
      <c r="F3705" s="25">
        <v>502</v>
      </c>
      <c r="G3705" s="25" t="s">
        <v>56</v>
      </c>
      <c r="H3705" s="29">
        <f t="shared" si="905"/>
        <v>0</v>
      </c>
      <c r="I3705" s="29">
        <f t="shared" si="905"/>
        <v>0</v>
      </c>
      <c r="J3705" s="29">
        <f t="shared" si="905"/>
        <v>0</v>
      </c>
      <c r="K3705" s="29">
        <f t="shared" si="905"/>
        <v>0</v>
      </c>
      <c r="L3705" s="29">
        <f t="shared" si="905"/>
        <v>0</v>
      </c>
      <c r="M3705" s="29">
        <f t="shared" si="905"/>
        <v>0</v>
      </c>
      <c r="N3705" s="29">
        <f t="shared" si="905"/>
        <v>0</v>
      </c>
      <c r="O3705" s="29">
        <f t="shared" si="905"/>
        <v>0</v>
      </c>
      <c r="P3705" s="29">
        <f t="shared" si="905"/>
        <v>0</v>
      </c>
      <c r="Q3705" s="29">
        <f t="shared" si="905"/>
        <v>0</v>
      </c>
      <c r="R3705" s="29">
        <f t="shared" si="905"/>
        <v>0</v>
      </c>
      <c r="S3705" s="29">
        <f t="shared" si="905"/>
        <v>0</v>
      </c>
      <c r="T3705" s="29">
        <f t="shared" si="905"/>
        <v>0</v>
      </c>
      <c r="U3705" s="29">
        <f t="shared" si="905"/>
        <v>0</v>
      </c>
    </row>
    <row r="3706" spans="1:21" x14ac:dyDescent="0.2">
      <c r="A3706" s="1" t="s">
        <v>47</v>
      </c>
      <c r="F3706" s="25">
        <v>520</v>
      </c>
      <c r="G3706" s="25" t="s">
        <v>57</v>
      </c>
      <c r="H3706" s="29">
        <f t="shared" si="905"/>
        <v>45000</v>
      </c>
      <c r="I3706" s="29">
        <f t="shared" si="905"/>
        <v>45000</v>
      </c>
      <c r="J3706" s="29">
        <f t="shared" si="905"/>
        <v>33000</v>
      </c>
      <c r="K3706" s="29">
        <f t="shared" si="905"/>
        <v>30000</v>
      </c>
      <c r="L3706" s="29">
        <f t="shared" si="905"/>
        <v>0</v>
      </c>
      <c r="M3706" s="29">
        <f t="shared" si="905"/>
        <v>0</v>
      </c>
      <c r="N3706" s="29">
        <f t="shared" si="905"/>
        <v>0</v>
      </c>
      <c r="O3706" s="29">
        <f t="shared" si="905"/>
        <v>0</v>
      </c>
      <c r="P3706" s="29">
        <f t="shared" si="905"/>
        <v>0</v>
      </c>
      <c r="Q3706" s="29">
        <f t="shared" si="905"/>
        <v>0</v>
      </c>
      <c r="R3706" s="29">
        <f t="shared" si="905"/>
        <v>0</v>
      </c>
      <c r="S3706" s="29">
        <f t="shared" si="905"/>
        <v>0</v>
      </c>
      <c r="T3706" s="29">
        <f t="shared" si="905"/>
        <v>0</v>
      </c>
      <c r="U3706" s="29">
        <f t="shared" si="905"/>
        <v>0</v>
      </c>
    </row>
    <row r="3707" spans="1:21" x14ac:dyDescent="0.2">
      <c r="A3707" s="1" t="s">
        <v>47</v>
      </c>
      <c r="F3707" s="25">
        <v>530</v>
      </c>
      <c r="G3707" s="25" t="s">
        <v>58</v>
      </c>
      <c r="H3707" s="29">
        <f t="shared" si="905"/>
        <v>3600</v>
      </c>
      <c r="I3707" s="29">
        <f t="shared" si="905"/>
        <v>3600</v>
      </c>
      <c r="J3707" s="29">
        <f t="shared" si="905"/>
        <v>1900</v>
      </c>
      <c r="K3707" s="29">
        <f t="shared" si="905"/>
        <v>1500</v>
      </c>
      <c r="L3707" s="29">
        <f t="shared" si="905"/>
        <v>1500</v>
      </c>
      <c r="M3707" s="29">
        <f t="shared" si="905"/>
        <v>12500</v>
      </c>
      <c r="N3707" s="29">
        <f t="shared" si="905"/>
        <v>12500</v>
      </c>
      <c r="O3707" s="29">
        <f t="shared" si="905"/>
        <v>12500</v>
      </c>
      <c r="P3707" s="29">
        <f t="shared" si="905"/>
        <v>12500</v>
      </c>
      <c r="Q3707" s="29">
        <f t="shared" si="905"/>
        <v>10000</v>
      </c>
      <c r="R3707" s="29">
        <f t="shared" si="905"/>
        <v>10000</v>
      </c>
      <c r="S3707" s="29">
        <f t="shared" si="905"/>
        <v>10000</v>
      </c>
      <c r="T3707" s="29">
        <f t="shared" si="905"/>
        <v>10000</v>
      </c>
      <c r="U3707" s="29">
        <f t="shared" si="905"/>
        <v>10000</v>
      </c>
    </row>
    <row r="3708" spans="1:21" x14ac:dyDescent="0.2">
      <c r="A3708" s="1" t="s">
        <v>47</v>
      </c>
      <c r="F3708" s="25">
        <v>540</v>
      </c>
      <c r="G3708" s="25" t="s">
        <v>59</v>
      </c>
      <c r="H3708" s="29">
        <f t="shared" si="905"/>
        <v>0</v>
      </c>
      <c r="I3708" s="29">
        <f t="shared" si="905"/>
        <v>0</v>
      </c>
      <c r="J3708" s="29">
        <f t="shared" si="905"/>
        <v>0</v>
      </c>
      <c r="K3708" s="29">
        <f t="shared" si="905"/>
        <v>0</v>
      </c>
      <c r="L3708" s="29">
        <f t="shared" si="905"/>
        <v>0</v>
      </c>
      <c r="M3708" s="29">
        <f t="shared" si="905"/>
        <v>0</v>
      </c>
      <c r="N3708" s="29">
        <f t="shared" si="905"/>
        <v>0</v>
      </c>
      <c r="O3708" s="29">
        <f t="shared" si="905"/>
        <v>0</v>
      </c>
      <c r="P3708" s="29">
        <f t="shared" si="905"/>
        <v>0</v>
      </c>
      <c r="Q3708" s="29">
        <f t="shared" si="905"/>
        <v>0</v>
      </c>
      <c r="R3708" s="29">
        <f t="shared" si="905"/>
        <v>0</v>
      </c>
      <c r="S3708" s="29">
        <f t="shared" si="905"/>
        <v>0</v>
      </c>
      <c r="T3708" s="29">
        <f t="shared" si="905"/>
        <v>0</v>
      </c>
      <c r="U3708" s="29">
        <f t="shared" si="905"/>
        <v>0</v>
      </c>
    </row>
    <row r="3709" spans="1:21" x14ac:dyDescent="0.2">
      <c r="A3709" s="1" t="s">
        <v>47</v>
      </c>
      <c r="F3709" s="25">
        <v>550</v>
      </c>
      <c r="G3709" s="25" t="s">
        <v>60</v>
      </c>
      <c r="H3709" s="29">
        <f t="shared" si="905"/>
        <v>4050</v>
      </c>
      <c r="I3709" s="29">
        <f t="shared" si="905"/>
        <v>4050</v>
      </c>
      <c r="J3709" s="29">
        <f t="shared" si="905"/>
        <v>3000</v>
      </c>
      <c r="K3709" s="29">
        <f t="shared" si="905"/>
        <v>3000</v>
      </c>
      <c r="L3709" s="29">
        <f t="shared" si="905"/>
        <v>3000</v>
      </c>
      <c r="M3709" s="29">
        <f t="shared" si="905"/>
        <v>5000</v>
      </c>
      <c r="N3709" s="29">
        <f t="shared" si="905"/>
        <v>5000</v>
      </c>
      <c r="O3709" s="29">
        <f t="shared" si="905"/>
        <v>5000</v>
      </c>
      <c r="P3709" s="29">
        <f t="shared" si="905"/>
        <v>5000</v>
      </c>
      <c r="Q3709" s="29">
        <f t="shared" si="905"/>
        <v>0</v>
      </c>
      <c r="R3709" s="29">
        <f t="shared" si="905"/>
        <v>0</v>
      </c>
      <c r="S3709" s="29">
        <f t="shared" si="905"/>
        <v>0</v>
      </c>
      <c r="T3709" s="29">
        <f t="shared" si="905"/>
        <v>0</v>
      </c>
      <c r="U3709" s="29">
        <f t="shared" si="905"/>
        <v>0</v>
      </c>
    </row>
    <row r="3710" spans="1:21" x14ac:dyDescent="0.2">
      <c r="A3710" s="1" t="s">
        <v>47</v>
      </c>
      <c r="F3710" s="25">
        <v>560</v>
      </c>
      <c r="G3710" s="25" t="s">
        <v>61</v>
      </c>
      <c r="H3710" s="29">
        <f t="shared" si="905"/>
        <v>84753</v>
      </c>
      <c r="I3710" s="29">
        <f t="shared" si="905"/>
        <v>84753</v>
      </c>
      <c r="J3710" s="29">
        <f t="shared" si="905"/>
        <v>55000</v>
      </c>
      <c r="K3710" s="29">
        <f t="shared" si="905"/>
        <v>80000</v>
      </c>
      <c r="L3710" s="29">
        <f t="shared" si="905"/>
        <v>120000</v>
      </c>
      <c r="M3710" s="29">
        <f t="shared" si="905"/>
        <v>75000</v>
      </c>
      <c r="N3710" s="29">
        <f t="shared" si="905"/>
        <v>75000</v>
      </c>
      <c r="O3710" s="29">
        <f t="shared" si="905"/>
        <v>75000</v>
      </c>
      <c r="P3710" s="29">
        <f t="shared" si="905"/>
        <v>65000</v>
      </c>
      <c r="Q3710" s="29">
        <f t="shared" si="905"/>
        <v>45000</v>
      </c>
      <c r="R3710" s="29">
        <f t="shared" si="905"/>
        <v>35000</v>
      </c>
      <c r="S3710" s="29">
        <f t="shared" si="905"/>
        <v>35000</v>
      </c>
      <c r="T3710" s="29">
        <f t="shared" si="905"/>
        <v>35000</v>
      </c>
      <c r="U3710" s="29">
        <f t="shared" si="905"/>
        <v>35000</v>
      </c>
    </row>
    <row r="3711" spans="1:21" x14ac:dyDescent="0.2">
      <c r="A3711" s="1" t="s">
        <v>47</v>
      </c>
      <c r="F3711" s="25">
        <v>570</v>
      </c>
      <c r="G3711" s="25" t="s">
        <v>62</v>
      </c>
      <c r="H3711" s="29">
        <f t="shared" si="905"/>
        <v>0</v>
      </c>
      <c r="I3711" s="29">
        <f t="shared" si="905"/>
        <v>0</v>
      </c>
      <c r="J3711" s="29">
        <f t="shared" si="905"/>
        <v>0</v>
      </c>
      <c r="K3711" s="29">
        <f t="shared" si="905"/>
        <v>0</v>
      </c>
      <c r="L3711" s="29">
        <f t="shared" si="905"/>
        <v>0</v>
      </c>
      <c r="M3711" s="29">
        <f t="shared" si="905"/>
        <v>0</v>
      </c>
      <c r="N3711" s="29">
        <f t="shared" si="905"/>
        <v>0</v>
      </c>
      <c r="O3711" s="29">
        <f t="shared" si="905"/>
        <v>0</v>
      </c>
      <c r="P3711" s="29">
        <f t="shared" si="905"/>
        <v>0</v>
      </c>
      <c r="Q3711" s="29">
        <f t="shared" si="905"/>
        <v>0</v>
      </c>
      <c r="R3711" s="29">
        <f t="shared" si="905"/>
        <v>0</v>
      </c>
      <c r="S3711" s="29">
        <f t="shared" si="905"/>
        <v>0</v>
      </c>
      <c r="T3711" s="29">
        <f t="shared" si="905"/>
        <v>0</v>
      </c>
      <c r="U3711" s="29">
        <f t="shared" si="905"/>
        <v>0</v>
      </c>
    </row>
    <row r="3712" spans="1:21" x14ac:dyDescent="0.2">
      <c r="A3712" s="1" t="s">
        <v>47</v>
      </c>
      <c r="F3712" s="25">
        <v>580</v>
      </c>
      <c r="G3712" s="25" t="s">
        <v>32</v>
      </c>
      <c r="H3712" s="29">
        <f t="shared" si="905"/>
        <v>0</v>
      </c>
      <c r="I3712" s="29">
        <f t="shared" si="905"/>
        <v>0</v>
      </c>
      <c r="J3712" s="29">
        <f t="shared" si="905"/>
        <v>0</v>
      </c>
      <c r="K3712" s="29">
        <f t="shared" si="905"/>
        <v>0</v>
      </c>
      <c r="L3712" s="29">
        <f t="shared" si="905"/>
        <v>0</v>
      </c>
      <c r="M3712" s="29">
        <f t="shared" si="905"/>
        <v>0</v>
      </c>
      <c r="N3712" s="29">
        <f t="shared" si="905"/>
        <v>0</v>
      </c>
      <c r="O3712" s="29">
        <f t="shared" si="905"/>
        <v>0</v>
      </c>
      <c r="P3712" s="29">
        <f t="shared" si="905"/>
        <v>0</v>
      </c>
      <c r="Q3712" s="29">
        <f t="shared" si="905"/>
        <v>0</v>
      </c>
      <c r="R3712" s="29">
        <f t="shared" si="905"/>
        <v>0</v>
      </c>
      <c r="S3712" s="29">
        <f t="shared" si="905"/>
        <v>0</v>
      </c>
      <c r="T3712" s="29">
        <f t="shared" si="905"/>
        <v>0</v>
      </c>
      <c r="U3712" s="29">
        <f t="shared" si="905"/>
        <v>0</v>
      </c>
    </row>
    <row r="3713" spans="1:23" ht="15" thickBot="1" x14ac:dyDescent="0.25">
      <c r="A3713" s="1" t="s">
        <v>47</v>
      </c>
    </row>
    <row r="3714" spans="1:23" ht="15" thickTop="1" x14ac:dyDescent="0.2">
      <c r="A3714" s="1" t="s">
        <v>47</v>
      </c>
      <c r="E3714" s="31"/>
      <c r="F3714" s="32"/>
      <c r="G3714" s="34" t="s">
        <v>63</v>
      </c>
      <c r="H3714" s="35">
        <f>SUM(H3702:H3713)</f>
        <v>793680</v>
      </c>
      <c r="I3714" s="35">
        <f t="shared" ref="I3714:S3714" si="906">SUM(I3702:I3713)</f>
        <v>797475</v>
      </c>
      <c r="J3714" s="35">
        <f t="shared" si="906"/>
        <v>629872</v>
      </c>
      <c r="K3714" s="35">
        <f t="shared" si="906"/>
        <v>664530</v>
      </c>
      <c r="L3714" s="35">
        <f t="shared" si="906"/>
        <v>683671</v>
      </c>
      <c r="M3714" s="35">
        <f t="shared" si="906"/>
        <v>676871</v>
      </c>
      <c r="N3714" s="35">
        <f t="shared" si="906"/>
        <v>678641</v>
      </c>
      <c r="O3714" s="35">
        <f t="shared" si="906"/>
        <v>810227</v>
      </c>
      <c r="P3714" s="35">
        <f t="shared" si="906"/>
        <v>808632</v>
      </c>
      <c r="Q3714" s="35">
        <f t="shared" si="906"/>
        <v>789557</v>
      </c>
      <c r="R3714" s="35">
        <f t="shared" si="906"/>
        <v>827676</v>
      </c>
      <c r="S3714" s="35">
        <f t="shared" si="906"/>
        <v>839564</v>
      </c>
      <c r="T3714" s="35">
        <f t="shared" ref="T3714" si="907">SUM(T3702:T3713)</f>
        <v>839564</v>
      </c>
      <c r="U3714" s="35">
        <f t="shared" ref="U3714" si="908">SUM(U3702:U3713)</f>
        <v>844195</v>
      </c>
    </row>
    <row r="3715" spans="1:23" x14ac:dyDescent="0.2">
      <c r="A3715" s="1" t="s">
        <v>47</v>
      </c>
    </row>
    <row r="3716" spans="1:23" x14ac:dyDescent="0.2">
      <c r="A3716" s="1" t="s">
        <v>47</v>
      </c>
      <c r="E3716" s="27" t="s">
        <v>747</v>
      </c>
    </row>
    <row r="3717" spans="1:23" x14ac:dyDescent="0.2">
      <c r="A3717" s="1" t="s">
        <v>47</v>
      </c>
      <c r="F3717" s="28" t="s">
        <v>748</v>
      </c>
    </row>
    <row r="3718" spans="1:23" x14ac:dyDescent="0.2">
      <c r="A3718" s="1">
        <v>802</v>
      </c>
      <c r="B3718" s="1">
        <v>18028340</v>
      </c>
      <c r="C3718" s="1">
        <v>51810</v>
      </c>
      <c r="D3718" s="1">
        <v>580</v>
      </c>
      <c r="F3718" s="25">
        <v>51810</v>
      </c>
      <c r="G3718" s="25" t="s">
        <v>299</v>
      </c>
      <c r="H3718" s="29">
        <v>0</v>
      </c>
      <c r="I3718" s="29">
        <v>0</v>
      </c>
      <c r="J3718" s="29">
        <v>0</v>
      </c>
      <c r="K3718" s="29">
        <v>0</v>
      </c>
      <c r="L3718" s="29">
        <v>0</v>
      </c>
      <c r="M3718" s="29">
        <v>0</v>
      </c>
      <c r="N3718" s="29">
        <v>0</v>
      </c>
      <c r="O3718" s="29">
        <v>0</v>
      </c>
      <c r="P3718" s="29">
        <v>0</v>
      </c>
      <c r="Q3718" s="29">
        <v>0</v>
      </c>
      <c r="R3718" s="29">
        <v>183768</v>
      </c>
      <c r="S3718" s="29">
        <v>0</v>
      </c>
      <c r="T3718" s="29">
        <v>0</v>
      </c>
      <c r="U3718" s="29">
        <v>0</v>
      </c>
    </row>
    <row r="3719" spans="1:23" ht="15" thickBot="1" x14ac:dyDescent="0.25">
      <c r="A3719" s="1" t="s">
        <v>47</v>
      </c>
    </row>
    <row r="3720" spans="1:23" ht="15" thickTop="1" x14ac:dyDescent="0.2">
      <c r="A3720" s="1" t="s">
        <v>47</v>
      </c>
      <c r="B3720" s="1">
        <v>18028340</v>
      </c>
      <c r="C3720" s="31"/>
      <c r="D3720" s="31"/>
      <c r="E3720" s="31"/>
      <c r="F3720" s="32" t="s">
        <v>749</v>
      </c>
      <c r="G3720" s="32"/>
      <c r="H3720" s="33">
        <f>SUM(H3718:H3719)</f>
        <v>0</v>
      </c>
      <c r="I3720" s="33">
        <f t="shared" ref="I3720:S3720" si="909">SUM(I3718:I3719)</f>
        <v>0</v>
      </c>
      <c r="J3720" s="33">
        <f t="shared" si="909"/>
        <v>0</v>
      </c>
      <c r="K3720" s="33">
        <f t="shared" si="909"/>
        <v>0</v>
      </c>
      <c r="L3720" s="33">
        <f t="shared" si="909"/>
        <v>0</v>
      </c>
      <c r="M3720" s="33">
        <f t="shared" si="909"/>
        <v>0</v>
      </c>
      <c r="N3720" s="33">
        <f t="shared" si="909"/>
        <v>0</v>
      </c>
      <c r="O3720" s="33">
        <f t="shared" si="909"/>
        <v>0</v>
      </c>
      <c r="P3720" s="33">
        <f t="shared" si="909"/>
        <v>0</v>
      </c>
      <c r="Q3720" s="33">
        <f t="shared" si="909"/>
        <v>0</v>
      </c>
      <c r="R3720" s="33">
        <f t="shared" si="909"/>
        <v>183768</v>
      </c>
      <c r="S3720" s="33">
        <f t="shared" si="909"/>
        <v>0</v>
      </c>
      <c r="T3720" s="33">
        <f t="shared" ref="T3720" si="910">SUM(T3718:T3719)</f>
        <v>0</v>
      </c>
      <c r="U3720" s="33">
        <f t="shared" ref="U3720" si="911">SUM(U3718:U3719)</f>
        <v>0</v>
      </c>
    </row>
    <row r="3722" spans="1:23" x14ac:dyDescent="0.2">
      <c r="A3722" s="1" t="s">
        <v>47</v>
      </c>
      <c r="F3722" s="28" t="s">
        <v>750</v>
      </c>
    </row>
    <row r="3723" spans="1:23" x14ac:dyDescent="0.2">
      <c r="A3723" s="1">
        <v>802</v>
      </c>
      <c r="B3723" s="1">
        <v>18028350</v>
      </c>
      <c r="C3723" s="1">
        <v>51810</v>
      </c>
      <c r="D3723" s="1">
        <v>580</v>
      </c>
      <c r="F3723" s="25">
        <v>51810</v>
      </c>
      <c r="G3723" s="25" t="s">
        <v>299</v>
      </c>
      <c r="H3723" s="29">
        <v>11412000</v>
      </c>
      <c r="I3723" s="29">
        <v>11941035</v>
      </c>
      <c r="J3723" s="29">
        <v>16258723</v>
      </c>
      <c r="K3723" s="29">
        <v>16909072</v>
      </c>
      <c r="L3723" s="29">
        <v>16870000</v>
      </c>
      <c r="M3723" s="29">
        <v>17544752</v>
      </c>
      <c r="N3723" s="29">
        <v>19514992</v>
      </c>
      <c r="O3723" s="29">
        <v>20359292</v>
      </c>
      <c r="P3723" s="29">
        <v>21662917</v>
      </c>
      <c r="Q3723" s="29">
        <v>21662917</v>
      </c>
      <c r="R3723" s="29">
        <v>22521339</v>
      </c>
      <c r="S3723" s="29">
        <v>22665766</v>
      </c>
      <c r="T3723" s="29">
        <v>26411869</v>
      </c>
      <c r="U3723" s="29">
        <v>26566328</v>
      </c>
      <c r="W3723" s="42"/>
    </row>
    <row r="3724" spans="1:23" x14ac:dyDescent="0.2">
      <c r="A3724" s="1">
        <v>802</v>
      </c>
      <c r="B3724" s="1">
        <v>18028350</v>
      </c>
      <c r="C3724" s="1">
        <v>51810</v>
      </c>
      <c r="D3724" s="1">
        <v>580</v>
      </c>
      <c r="F3724" s="25">
        <v>51810</v>
      </c>
      <c r="G3724" s="25" t="s">
        <v>751</v>
      </c>
      <c r="R3724" s="29">
        <v>0</v>
      </c>
      <c r="S3724" s="29">
        <v>0</v>
      </c>
      <c r="T3724" s="29">
        <v>288131</v>
      </c>
      <c r="U3724" s="29">
        <v>288131</v>
      </c>
    </row>
    <row r="3725" spans="1:23" x14ac:dyDescent="0.2">
      <c r="A3725" s="1">
        <v>802</v>
      </c>
      <c r="B3725" s="1">
        <v>18028350</v>
      </c>
      <c r="C3725" s="1">
        <v>51812</v>
      </c>
      <c r="D3725" s="1">
        <v>580</v>
      </c>
      <c r="F3725" s="25">
        <v>51812</v>
      </c>
      <c r="G3725" s="25" t="s">
        <v>752</v>
      </c>
      <c r="H3725" s="29">
        <v>0</v>
      </c>
      <c r="I3725" s="29">
        <v>0</v>
      </c>
      <c r="J3725" s="29">
        <v>0</v>
      </c>
      <c r="K3725" s="29">
        <v>0</v>
      </c>
      <c r="L3725" s="29">
        <v>150000</v>
      </c>
      <c r="M3725" s="29">
        <v>150000</v>
      </c>
      <c r="N3725" s="29">
        <v>150000</v>
      </c>
      <c r="O3725" s="29">
        <v>200000</v>
      </c>
      <c r="P3725" s="29">
        <v>300000</v>
      </c>
      <c r="Q3725" s="29">
        <v>0</v>
      </c>
      <c r="R3725" s="29">
        <v>0</v>
      </c>
      <c r="S3725" s="29">
        <v>0</v>
      </c>
      <c r="T3725" s="29">
        <v>0</v>
      </c>
      <c r="U3725" s="29">
        <v>0</v>
      </c>
    </row>
    <row r="3726" spans="1:23" ht="15" thickBot="1" x14ac:dyDescent="0.25">
      <c r="A3726" s="1" t="s">
        <v>47</v>
      </c>
    </row>
    <row r="3727" spans="1:23" ht="15" thickTop="1" x14ac:dyDescent="0.2">
      <c r="A3727" s="1" t="s">
        <v>47</v>
      </c>
      <c r="B3727" s="1">
        <v>18028350</v>
      </c>
      <c r="C3727" s="31"/>
      <c r="D3727" s="31"/>
      <c r="E3727" s="31"/>
      <c r="F3727" s="32" t="s">
        <v>753</v>
      </c>
      <c r="G3727" s="32"/>
      <c r="H3727" s="33">
        <f t="shared" ref="H3727:S3727" si="912">SUM(H3723:H3726)</f>
        <v>11412000</v>
      </c>
      <c r="I3727" s="33">
        <f t="shared" si="912"/>
        <v>11941035</v>
      </c>
      <c r="J3727" s="33">
        <f t="shared" si="912"/>
        <v>16258723</v>
      </c>
      <c r="K3727" s="33">
        <f t="shared" si="912"/>
        <v>16909072</v>
      </c>
      <c r="L3727" s="33">
        <f t="shared" si="912"/>
        <v>17020000</v>
      </c>
      <c r="M3727" s="33">
        <f t="shared" si="912"/>
        <v>17694752</v>
      </c>
      <c r="N3727" s="33">
        <f t="shared" si="912"/>
        <v>19664992</v>
      </c>
      <c r="O3727" s="33">
        <f t="shared" si="912"/>
        <v>20559292</v>
      </c>
      <c r="P3727" s="33">
        <f t="shared" si="912"/>
        <v>21962917</v>
      </c>
      <c r="Q3727" s="33">
        <f t="shared" si="912"/>
        <v>21662917</v>
      </c>
      <c r="R3727" s="33">
        <f t="shared" si="912"/>
        <v>22521339</v>
      </c>
      <c r="S3727" s="33">
        <f t="shared" si="912"/>
        <v>22665766</v>
      </c>
      <c r="T3727" s="33">
        <f>SUM(T3723:T3726)</f>
        <v>26700000</v>
      </c>
      <c r="U3727" s="33">
        <f>SUM(U3723:U3726)</f>
        <v>26854459</v>
      </c>
    </row>
    <row r="3729" spans="1:21" x14ac:dyDescent="0.2">
      <c r="A3729" s="1" t="s">
        <v>47</v>
      </c>
      <c r="F3729" s="28" t="s">
        <v>754</v>
      </c>
    </row>
    <row r="3730" spans="1:21" x14ac:dyDescent="0.2">
      <c r="A3730" s="1">
        <v>802</v>
      </c>
      <c r="B3730" s="1">
        <v>18028351</v>
      </c>
      <c r="C3730" s="1">
        <v>51810</v>
      </c>
      <c r="D3730" s="1">
        <v>580</v>
      </c>
      <c r="F3730" s="25">
        <v>51810</v>
      </c>
      <c r="G3730" s="25" t="s">
        <v>755</v>
      </c>
      <c r="H3730" s="29">
        <v>0</v>
      </c>
      <c r="I3730" s="29">
        <v>0</v>
      </c>
      <c r="J3730" s="29">
        <v>0</v>
      </c>
      <c r="K3730" s="29">
        <v>0</v>
      </c>
      <c r="L3730" s="29">
        <v>0</v>
      </c>
      <c r="M3730" s="29">
        <v>0</v>
      </c>
      <c r="N3730" s="29">
        <v>0</v>
      </c>
      <c r="O3730" s="29">
        <v>0</v>
      </c>
      <c r="P3730" s="29">
        <v>0</v>
      </c>
      <c r="Q3730" s="29">
        <v>300000</v>
      </c>
      <c r="R3730" s="29">
        <v>0</v>
      </c>
      <c r="S3730" s="29">
        <v>300000</v>
      </c>
      <c r="T3730" s="29">
        <v>300000</v>
      </c>
      <c r="U3730" s="29">
        <v>300000</v>
      </c>
    </row>
    <row r="3731" spans="1:21" ht="15" thickBot="1" x14ac:dyDescent="0.25">
      <c r="A3731" s="1" t="s">
        <v>47</v>
      </c>
    </row>
    <row r="3732" spans="1:21" ht="15" thickTop="1" x14ac:dyDescent="0.2">
      <c r="A3732" s="1" t="s">
        <v>47</v>
      </c>
      <c r="B3732" s="1">
        <v>18028351</v>
      </c>
      <c r="C3732" s="31"/>
      <c r="D3732" s="31"/>
      <c r="E3732" s="31"/>
      <c r="F3732" s="32" t="s">
        <v>756</v>
      </c>
      <c r="G3732" s="32"/>
      <c r="H3732" s="33">
        <f>SUM(H3730:H3731)</f>
        <v>0</v>
      </c>
      <c r="I3732" s="33">
        <f t="shared" ref="I3732:S3732" si="913">SUM(I3730:I3731)</f>
        <v>0</v>
      </c>
      <c r="J3732" s="33">
        <f t="shared" si="913"/>
        <v>0</v>
      </c>
      <c r="K3732" s="33">
        <f t="shared" si="913"/>
        <v>0</v>
      </c>
      <c r="L3732" s="33">
        <f t="shared" si="913"/>
        <v>0</v>
      </c>
      <c r="M3732" s="33">
        <f t="shared" si="913"/>
        <v>0</v>
      </c>
      <c r="N3732" s="33">
        <f t="shared" si="913"/>
        <v>0</v>
      </c>
      <c r="O3732" s="33">
        <f t="shared" si="913"/>
        <v>0</v>
      </c>
      <c r="P3732" s="33">
        <f t="shared" si="913"/>
        <v>0</v>
      </c>
      <c r="Q3732" s="33">
        <f t="shared" si="913"/>
        <v>300000</v>
      </c>
      <c r="R3732" s="33">
        <f t="shared" si="913"/>
        <v>0</v>
      </c>
      <c r="S3732" s="33">
        <f t="shared" si="913"/>
        <v>300000</v>
      </c>
      <c r="T3732" s="33">
        <f t="shared" ref="T3732" si="914">SUM(T3730:T3731)</f>
        <v>300000</v>
      </c>
      <c r="U3732" s="33">
        <f t="shared" ref="U3732" si="915">SUM(U3730:U3731)</f>
        <v>300000</v>
      </c>
    </row>
    <row r="3734" spans="1:21" x14ac:dyDescent="0.2">
      <c r="A3734" s="1" t="s">
        <v>47</v>
      </c>
      <c r="F3734" s="28" t="s">
        <v>757</v>
      </c>
    </row>
    <row r="3735" spans="1:21" x14ac:dyDescent="0.2">
      <c r="A3735" s="1">
        <v>802</v>
      </c>
      <c r="B3735" s="1">
        <v>18028360</v>
      </c>
      <c r="C3735" s="1">
        <v>51810</v>
      </c>
      <c r="D3735" s="1">
        <v>580</v>
      </c>
      <c r="F3735" s="25">
        <v>51810</v>
      </c>
      <c r="G3735" s="25" t="s">
        <v>299</v>
      </c>
      <c r="H3735" s="29">
        <v>0</v>
      </c>
      <c r="I3735" s="29">
        <v>0</v>
      </c>
      <c r="J3735" s="29">
        <v>0</v>
      </c>
      <c r="K3735" s="29">
        <v>0</v>
      </c>
      <c r="L3735" s="29">
        <v>0</v>
      </c>
      <c r="M3735" s="29">
        <v>0</v>
      </c>
      <c r="N3735" s="29">
        <v>0</v>
      </c>
      <c r="O3735" s="29">
        <v>0</v>
      </c>
      <c r="P3735" s="29">
        <v>0</v>
      </c>
      <c r="Q3735" s="29">
        <v>0</v>
      </c>
      <c r="R3735" s="29">
        <v>0</v>
      </c>
      <c r="S3735" s="29">
        <v>0</v>
      </c>
      <c r="T3735" s="29">
        <v>0</v>
      </c>
      <c r="U3735" s="29">
        <v>0</v>
      </c>
    </row>
    <row r="3736" spans="1:21" x14ac:dyDescent="0.2">
      <c r="A3736" s="1">
        <v>802</v>
      </c>
      <c r="B3736" s="1">
        <v>18028360</v>
      </c>
      <c r="C3736" s="1">
        <v>58852</v>
      </c>
      <c r="D3736" s="1">
        <v>580</v>
      </c>
      <c r="F3736" s="25">
        <v>58852</v>
      </c>
      <c r="G3736" s="25" t="s">
        <v>265</v>
      </c>
      <c r="H3736" s="29">
        <v>3569929</v>
      </c>
      <c r="I3736" s="29">
        <v>3820284</v>
      </c>
      <c r="J3736" s="29">
        <v>4000000</v>
      </c>
      <c r="K3736" s="29">
        <v>3570000</v>
      </c>
      <c r="L3736" s="29">
        <v>4300000</v>
      </c>
      <c r="M3736" s="29">
        <v>4500000</v>
      </c>
      <c r="N3736" s="29">
        <v>4500000</v>
      </c>
      <c r="O3736" s="29">
        <v>4500000</v>
      </c>
      <c r="P3736" s="29">
        <v>4700000</v>
      </c>
      <c r="Q3736" s="29">
        <v>4700000</v>
      </c>
      <c r="R3736" s="29">
        <v>4700000</v>
      </c>
      <c r="S3736" s="29">
        <v>4700000</v>
      </c>
      <c r="T3736" s="29">
        <v>4700000</v>
      </c>
      <c r="U3736" s="29">
        <v>4700000</v>
      </c>
    </row>
    <row r="3737" spans="1:21" ht="15" thickBot="1" x14ac:dyDescent="0.25">
      <c r="A3737" s="1" t="s">
        <v>47</v>
      </c>
    </row>
    <row r="3738" spans="1:21" ht="15" thickTop="1" x14ac:dyDescent="0.2">
      <c r="A3738" s="1" t="s">
        <v>47</v>
      </c>
      <c r="B3738" s="1">
        <v>18028360</v>
      </c>
      <c r="C3738" s="31"/>
      <c r="D3738" s="31"/>
      <c r="E3738" s="31"/>
      <c r="F3738" s="32" t="s">
        <v>758</v>
      </c>
      <c r="G3738" s="32"/>
      <c r="H3738" s="33">
        <f>SUM(H3735:H3737)</f>
        <v>3569929</v>
      </c>
      <c r="I3738" s="33">
        <f t="shared" ref="I3738:S3738" si="916">SUM(I3735:I3737)</f>
        <v>3820284</v>
      </c>
      <c r="J3738" s="33">
        <f t="shared" si="916"/>
        <v>4000000</v>
      </c>
      <c r="K3738" s="33">
        <f t="shared" si="916"/>
        <v>3570000</v>
      </c>
      <c r="L3738" s="33">
        <f t="shared" si="916"/>
        <v>4300000</v>
      </c>
      <c r="M3738" s="33">
        <f t="shared" si="916"/>
        <v>4500000</v>
      </c>
      <c r="N3738" s="33">
        <f t="shared" si="916"/>
        <v>4500000</v>
      </c>
      <c r="O3738" s="33">
        <f t="shared" si="916"/>
        <v>4500000</v>
      </c>
      <c r="P3738" s="33">
        <f t="shared" si="916"/>
        <v>4700000</v>
      </c>
      <c r="Q3738" s="33">
        <f t="shared" si="916"/>
        <v>4700000</v>
      </c>
      <c r="R3738" s="33">
        <f t="shared" si="916"/>
        <v>4700000</v>
      </c>
      <c r="S3738" s="33">
        <f t="shared" si="916"/>
        <v>4700000</v>
      </c>
      <c r="T3738" s="33">
        <f t="shared" ref="T3738" si="917">SUM(T3735:T3737)</f>
        <v>4700000</v>
      </c>
      <c r="U3738" s="33">
        <f t="shared" ref="U3738" si="918">SUM(U3735:U3737)</f>
        <v>4700000</v>
      </c>
    </row>
    <row r="3740" spans="1:21" x14ac:dyDescent="0.2">
      <c r="A3740" s="1" t="s">
        <v>47</v>
      </c>
      <c r="F3740" s="28" t="s">
        <v>759</v>
      </c>
    </row>
    <row r="3741" spans="1:21" x14ac:dyDescent="0.2">
      <c r="A3741" s="1">
        <v>802</v>
      </c>
      <c r="B3741" s="1">
        <v>18028370</v>
      </c>
      <c r="C3741" s="1">
        <v>51810</v>
      </c>
      <c r="D3741" s="1">
        <v>580</v>
      </c>
      <c r="F3741" s="25">
        <v>51810</v>
      </c>
      <c r="G3741" s="25" t="s">
        <v>299</v>
      </c>
      <c r="H3741" s="29">
        <v>17811000</v>
      </c>
      <c r="I3741" s="29">
        <v>18691926</v>
      </c>
      <c r="J3741" s="29">
        <v>23331110</v>
      </c>
      <c r="K3741" s="29">
        <v>24258355</v>
      </c>
      <c r="L3741" s="29">
        <v>24358055</v>
      </c>
      <c r="M3741" s="29">
        <v>25251586</v>
      </c>
      <c r="N3741" s="29">
        <v>26306000</v>
      </c>
      <c r="O3741" s="29">
        <v>27536158</v>
      </c>
      <c r="P3741" s="29">
        <v>34607857</v>
      </c>
      <c r="Q3741" s="29">
        <v>34607857</v>
      </c>
      <c r="R3741" s="29">
        <v>38629220</v>
      </c>
      <c r="S3741" s="29">
        <v>39595014</v>
      </c>
      <c r="T3741" s="29">
        <v>52808906</v>
      </c>
      <c r="U3741" s="29">
        <v>53689760</v>
      </c>
    </row>
    <row r="3742" spans="1:21" x14ac:dyDescent="0.2">
      <c r="A3742" s="1">
        <v>802</v>
      </c>
      <c r="B3742" s="1">
        <v>18028370</v>
      </c>
      <c r="C3742" s="1">
        <v>51810</v>
      </c>
      <c r="D3742" s="1">
        <v>580</v>
      </c>
      <c r="F3742" s="25">
        <v>51810</v>
      </c>
      <c r="G3742" s="25" t="s">
        <v>751</v>
      </c>
      <c r="R3742" s="29">
        <v>0</v>
      </c>
      <c r="S3742" s="29">
        <v>0</v>
      </c>
      <c r="T3742" s="29">
        <v>284201</v>
      </c>
      <c r="U3742" s="29">
        <v>269687</v>
      </c>
    </row>
    <row r="3743" spans="1:21" ht="15" thickBot="1" x14ac:dyDescent="0.25">
      <c r="A3743" s="1" t="s">
        <v>47</v>
      </c>
    </row>
    <row r="3744" spans="1:21" ht="15" thickTop="1" x14ac:dyDescent="0.2">
      <c r="A3744" s="1" t="s">
        <v>47</v>
      </c>
      <c r="B3744" s="1">
        <v>18028370</v>
      </c>
      <c r="C3744" s="31"/>
      <c r="D3744" s="31"/>
      <c r="E3744" s="31"/>
      <c r="F3744" s="32" t="s">
        <v>760</v>
      </c>
      <c r="G3744" s="32"/>
      <c r="H3744" s="33">
        <f t="shared" ref="H3744:S3744" si="919">SUM(H3741:H3743)</f>
        <v>17811000</v>
      </c>
      <c r="I3744" s="33">
        <f t="shared" si="919"/>
        <v>18691926</v>
      </c>
      <c r="J3744" s="33">
        <f t="shared" si="919"/>
        <v>23331110</v>
      </c>
      <c r="K3744" s="33">
        <f t="shared" si="919"/>
        <v>24258355</v>
      </c>
      <c r="L3744" s="33">
        <f t="shared" si="919"/>
        <v>24358055</v>
      </c>
      <c r="M3744" s="33">
        <f t="shared" si="919"/>
        <v>25251586</v>
      </c>
      <c r="N3744" s="33">
        <f t="shared" si="919"/>
        <v>26306000</v>
      </c>
      <c r="O3744" s="33">
        <f t="shared" si="919"/>
        <v>27536158</v>
      </c>
      <c r="P3744" s="33">
        <f t="shared" si="919"/>
        <v>34607857</v>
      </c>
      <c r="Q3744" s="33">
        <f t="shared" si="919"/>
        <v>34607857</v>
      </c>
      <c r="R3744" s="33">
        <f t="shared" si="919"/>
        <v>38629220</v>
      </c>
      <c r="S3744" s="33">
        <f t="shared" si="919"/>
        <v>39595014</v>
      </c>
      <c r="T3744" s="33">
        <f>SUM(T3741:T3743)</f>
        <v>53093107</v>
      </c>
      <c r="U3744" s="33">
        <f>SUM(U3741:U3743)</f>
        <v>53959447</v>
      </c>
    </row>
    <row r="3746" spans="1:21" x14ac:dyDescent="0.2">
      <c r="A3746" s="1" t="s">
        <v>47</v>
      </c>
      <c r="F3746" s="27" t="s">
        <v>761</v>
      </c>
      <c r="G3746" s="1"/>
    </row>
    <row r="3747" spans="1:21" x14ac:dyDescent="0.2">
      <c r="A3747" s="1">
        <v>802</v>
      </c>
      <c r="B3747" s="1">
        <v>18028380</v>
      </c>
      <c r="C3747" s="1">
        <v>51810</v>
      </c>
      <c r="D3747" s="1">
        <v>580</v>
      </c>
      <c r="E3747" s="1" t="s">
        <v>762</v>
      </c>
      <c r="F3747" s="1">
        <v>51810</v>
      </c>
      <c r="G3747" s="1" t="s">
        <v>299</v>
      </c>
      <c r="H3747" s="29">
        <v>0</v>
      </c>
      <c r="I3747" s="29">
        <v>0</v>
      </c>
      <c r="J3747" s="29">
        <v>0</v>
      </c>
      <c r="K3747" s="29">
        <v>0</v>
      </c>
      <c r="L3747" s="29">
        <v>0</v>
      </c>
      <c r="M3747" s="29">
        <v>0</v>
      </c>
      <c r="N3747" s="29">
        <v>0</v>
      </c>
      <c r="O3747" s="29">
        <v>0</v>
      </c>
      <c r="P3747" s="29">
        <v>0</v>
      </c>
      <c r="Q3747" s="29">
        <v>0</v>
      </c>
      <c r="R3747" s="29">
        <v>0</v>
      </c>
      <c r="S3747" s="29">
        <v>0</v>
      </c>
      <c r="T3747" s="29">
        <v>0</v>
      </c>
      <c r="U3747" s="29">
        <v>0</v>
      </c>
    </row>
    <row r="3748" spans="1:21" ht="15" thickBot="1" x14ac:dyDescent="0.25">
      <c r="A3748" s="1" t="s">
        <v>47</v>
      </c>
      <c r="F3748" s="1"/>
      <c r="G3748" s="1"/>
    </row>
    <row r="3749" spans="1:21" ht="15" thickTop="1" x14ac:dyDescent="0.2">
      <c r="A3749" s="1" t="s">
        <v>47</v>
      </c>
      <c r="B3749" s="1">
        <v>18028380</v>
      </c>
      <c r="C3749" s="31"/>
      <c r="D3749" s="31"/>
      <c r="E3749" s="31" t="s">
        <v>763</v>
      </c>
      <c r="F3749" s="31" t="s">
        <v>764</v>
      </c>
      <c r="G3749" s="31"/>
      <c r="H3749" s="33">
        <f>SUM(H3747:H3748)</f>
        <v>0</v>
      </c>
      <c r="I3749" s="33">
        <f t="shared" ref="I3749:S3749" si="920">SUM(I3747:I3748)</f>
        <v>0</v>
      </c>
      <c r="J3749" s="33">
        <f t="shared" si="920"/>
        <v>0</v>
      </c>
      <c r="K3749" s="33">
        <f t="shared" si="920"/>
        <v>0</v>
      </c>
      <c r="L3749" s="33">
        <f t="shared" si="920"/>
        <v>0</v>
      </c>
      <c r="M3749" s="33">
        <f t="shared" si="920"/>
        <v>0</v>
      </c>
      <c r="N3749" s="33">
        <f t="shared" si="920"/>
        <v>0</v>
      </c>
      <c r="O3749" s="33">
        <f t="shared" si="920"/>
        <v>0</v>
      </c>
      <c r="P3749" s="33">
        <f t="shared" si="920"/>
        <v>0</v>
      </c>
      <c r="Q3749" s="33">
        <f t="shared" si="920"/>
        <v>0</v>
      </c>
      <c r="R3749" s="33">
        <f t="shared" si="920"/>
        <v>0</v>
      </c>
      <c r="S3749" s="33">
        <f t="shared" si="920"/>
        <v>0</v>
      </c>
      <c r="T3749" s="33">
        <f t="shared" ref="T3749" si="921">SUM(T3747:T3748)</f>
        <v>0</v>
      </c>
      <c r="U3749" s="33">
        <f t="shared" ref="U3749" si="922">SUM(U3747:U3748)</f>
        <v>0</v>
      </c>
    </row>
    <row r="3750" spans="1:21" x14ac:dyDescent="0.2">
      <c r="F3750" s="1"/>
      <c r="G3750" s="1"/>
    </row>
    <row r="3751" spans="1:21" x14ac:dyDescent="0.2">
      <c r="A3751" s="1" t="s">
        <v>47</v>
      </c>
      <c r="F3751" s="27" t="s">
        <v>765</v>
      </c>
      <c r="G3751" s="1"/>
    </row>
    <row r="3752" spans="1:21" x14ac:dyDescent="0.2">
      <c r="A3752" s="1">
        <v>802</v>
      </c>
      <c r="B3752" s="1">
        <v>18028390</v>
      </c>
      <c r="C3752" s="1">
        <v>50110</v>
      </c>
      <c r="D3752" s="1">
        <v>500</v>
      </c>
      <c r="E3752" s="1" t="s">
        <v>766</v>
      </c>
      <c r="F3752" s="1">
        <v>50110</v>
      </c>
      <c r="G3752" s="1" t="s">
        <v>28</v>
      </c>
      <c r="H3752" s="29">
        <v>0</v>
      </c>
      <c r="I3752" s="29">
        <v>0</v>
      </c>
      <c r="J3752" s="29">
        <v>0</v>
      </c>
      <c r="K3752" s="29">
        <v>0</v>
      </c>
      <c r="L3752" s="29">
        <v>0</v>
      </c>
      <c r="M3752" s="29">
        <v>0</v>
      </c>
      <c r="N3752" s="29">
        <v>0</v>
      </c>
      <c r="O3752" s="29">
        <v>0</v>
      </c>
      <c r="P3752" s="29">
        <v>0</v>
      </c>
      <c r="Q3752" s="29">
        <v>0</v>
      </c>
      <c r="R3752" s="29">
        <v>0</v>
      </c>
      <c r="S3752" s="29">
        <v>0</v>
      </c>
      <c r="T3752" s="29">
        <v>0</v>
      </c>
      <c r="U3752" s="29">
        <v>0</v>
      </c>
    </row>
    <row r="3753" spans="1:21" x14ac:dyDescent="0.2">
      <c r="A3753" s="1">
        <v>802</v>
      </c>
      <c r="B3753" s="1">
        <v>18028390</v>
      </c>
      <c r="C3753" s="1">
        <v>54410</v>
      </c>
      <c r="D3753" s="1">
        <v>540</v>
      </c>
      <c r="F3753" s="1">
        <v>54410</v>
      </c>
      <c r="G3753" s="1" t="s">
        <v>35</v>
      </c>
      <c r="H3753" s="29">
        <v>0</v>
      </c>
      <c r="I3753" s="29">
        <v>0</v>
      </c>
      <c r="J3753" s="29">
        <v>0</v>
      </c>
      <c r="K3753" s="29">
        <v>0</v>
      </c>
      <c r="L3753" s="29">
        <v>0</v>
      </c>
      <c r="M3753" s="29">
        <v>0</v>
      </c>
      <c r="N3753" s="29">
        <v>0</v>
      </c>
      <c r="O3753" s="29">
        <v>0</v>
      </c>
      <c r="P3753" s="29">
        <v>0</v>
      </c>
      <c r="Q3753" s="29">
        <v>0</v>
      </c>
      <c r="R3753" s="29">
        <v>0</v>
      </c>
      <c r="S3753" s="29">
        <v>0</v>
      </c>
      <c r="T3753" s="29">
        <v>0</v>
      </c>
      <c r="U3753" s="29">
        <v>0</v>
      </c>
    </row>
    <row r="3754" spans="1:21" x14ac:dyDescent="0.2">
      <c r="A3754" s="1">
        <v>802</v>
      </c>
      <c r="B3754" s="1">
        <v>18028390</v>
      </c>
      <c r="C3754" s="1">
        <v>55520</v>
      </c>
      <c r="D3754" s="1">
        <v>550</v>
      </c>
      <c r="F3754" s="1">
        <v>55520</v>
      </c>
      <c r="G3754" s="1" t="s">
        <v>36</v>
      </c>
      <c r="H3754" s="29">
        <v>0</v>
      </c>
      <c r="I3754" s="29">
        <v>0</v>
      </c>
      <c r="J3754" s="29">
        <v>0</v>
      </c>
      <c r="K3754" s="29">
        <v>0</v>
      </c>
      <c r="L3754" s="29">
        <v>0</v>
      </c>
      <c r="M3754" s="29">
        <v>0</v>
      </c>
      <c r="N3754" s="29">
        <v>0</v>
      </c>
      <c r="O3754" s="29">
        <v>0</v>
      </c>
      <c r="P3754" s="29">
        <v>0</v>
      </c>
      <c r="Q3754" s="29">
        <v>0</v>
      </c>
      <c r="R3754" s="29">
        <v>0</v>
      </c>
      <c r="S3754" s="29">
        <v>0</v>
      </c>
      <c r="T3754" s="29">
        <v>0</v>
      </c>
      <c r="U3754" s="29">
        <v>0</v>
      </c>
    </row>
    <row r="3755" spans="1:21" x14ac:dyDescent="0.2">
      <c r="A3755" s="1">
        <v>802</v>
      </c>
      <c r="B3755" s="1">
        <v>18028390</v>
      </c>
      <c r="C3755" s="1">
        <v>56615</v>
      </c>
      <c r="D3755" s="1">
        <v>560</v>
      </c>
      <c r="F3755" s="1">
        <v>56615</v>
      </c>
      <c r="G3755" s="1" t="s">
        <v>39</v>
      </c>
      <c r="H3755" s="29">
        <v>0</v>
      </c>
      <c r="I3755" s="29">
        <v>0</v>
      </c>
      <c r="J3755" s="29">
        <v>0</v>
      </c>
      <c r="K3755" s="29">
        <v>0</v>
      </c>
      <c r="L3755" s="29">
        <v>0</v>
      </c>
      <c r="M3755" s="29">
        <v>0</v>
      </c>
      <c r="N3755" s="29">
        <v>0</v>
      </c>
      <c r="O3755" s="29">
        <v>0</v>
      </c>
      <c r="P3755" s="29">
        <v>0</v>
      </c>
      <c r="Q3755" s="29">
        <v>0</v>
      </c>
      <c r="R3755" s="29">
        <v>0</v>
      </c>
      <c r="S3755" s="29">
        <v>0</v>
      </c>
      <c r="T3755" s="29">
        <v>0</v>
      </c>
      <c r="U3755" s="29">
        <v>0</v>
      </c>
    </row>
    <row r="3756" spans="1:21" x14ac:dyDescent="0.2">
      <c r="A3756" s="1">
        <v>802</v>
      </c>
      <c r="B3756" s="1">
        <v>18028390</v>
      </c>
      <c r="C3756" s="1">
        <v>56655</v>
      </c>
      <c r="D3756" s="1">
        <v>560</v>
      </c>
      <c r="F3756" s="1">
        <v>56655</v>
      </c>
      <c r="G3756" s="1" t="s">
        <v>40</v>
      </c>
      <c r="H3756" s="29">
        <v>0</v>
      </c>
      <c r="I3756" s="29">
        <v>0</v>
      </c>
      <c r="J3756" s="29">
        <v>0</v>
      </c>
      <c r="K3756" s="29">
        <v>0</v>
      </c>
      <c r="L3756" s="29">
        <v>0</v>
      </c>
      <c r="M3756" s="29">
        <v>0</v>
      </c>
      <c r="N3756" s="29">
        <v>0</v>
      </c>
      <c r="O3756" s="29">
        <v>0</v>
      </c>
      <c r="P3756" s="29">
        <v>0</v>
      </c>
      <c r="Q3756" s="29">
        <v>0</v>
      </c>
      <c r="R3756" s="29">
        <v>0</v>
      </c>
      <c r="S3756" s="29">
        <v>0</v>
      </c>
      <c r="T3756" s="29">
        <v>0</v>
      </c>
      <c r="U3756" s="29">
        <v>0</v>
      </c>
    </row>
    <row r="3757" spans="1:21" x14ac:dyDescent="0.2">
      <c r="A3757" s="1">
        <v>802</v>
      </c>
      <c r="B3757" s="1">
        <v>18028390</v>
      </c>
      <c r="C3757" s="1">
        <v>56657</v>
      </c>
      <c r="D3757" s="1">
        <v>560</v>
      </c>
      <c r="F3757" s="1">
        <v>56657</v>
      </c>
      <c r="G3757" s="1" t="s">
        <v>151</v>
      </c>
      <c r="H3757" s="29">
        <v>0</v>
      </c>
      <c r="I3757" s="29">
        <v>0</v>
      </c>
      <c r="J3757" s="29">
        <v>0</v>
      </c>
      <c r="K3757" s="29">
        <v>0</v>
      </c>
      <c r="L3757" s="29">
        <v>0</v>
      </c>
      <c r="M3757" s="29">
        <v>0</v>
      </c>
      <c r="N3757" s="29">
        <v>0</v>
      </c>
      <c r="O3757" s="29">
        <v>0</v>
      </c>
      <c r="P3757" s="29">
        <v>0</v>
      </c>
      <c r="Q3757" s="29">
        <v>0</v>
      </c>
      <c r="R3757" s="29">
        <v>0</v>
      </c>
      <c r="S3757" s="29">
        <v>0</v>
      </c>
      <c r="T3757" s="29">
        <v>0</v>
      </c>
      <c r="U3757" s="29">
        <v>0</v>
      </c>
    </row>
    <row r="3758" spans="1:21" x14ac:dyDescent="0.2">
      <c r="A3758" s="1">
        <v>802</v>
      </c>
      <c r="B3758" s="1">
        <v>18028390</v>
      </c>
      <c r="C3758" s="1">
        <v>56662</v>
      </c>
      <c r="D3758" s="1">
        <v>560</v>
      </c>
      <c r="F3758" s="1">
        <v>56662</v>
      </c>
      <c r="G3758" s="1" t="s">
        <v>42</v>
      </c>
      <c r="H3758" s="29">
        <v>0</v>
      </c>
      <c r="I3758" s="29">
        <v>0</v>
      </c>
      <c r="J3758" s="29">
        <v>0</v>
      </c>
      <c r="K3758" s="29">
        <v>0</v>
      </c>
      <c r="L3758" s="29">
        <v>0</v>
      </c>
      <c r="M3758" s="29">
        <v>0</v>
      </c>
      <c r="N3758" s="29">
        <v>0</v>
      </c>
      <c r="O3758" s="29">
        <v>0</v>
      </c>
      <c r="P3758" s="29">
        <v>0</v>
      </c>
      <c r="Q3758" s="29">
        <v>0</v>
      </c>
      <c r="R3758" s="29">
        <v>0</v>
      </c>
      <c r="S3758" s="29">
        <v>0</v>
      </c>
      <c r="T3758" s="29">
        <v>0</v>
      </c>
      <c r="U3758" s="29">
        <v>0</v>
      </c>
    </row>
    <row r="3759" spans="1:21" x14ac:dyDescent="0.2">
      <c r="A3759" s="1">
        <v>802</v>
      </c>
      <c r="B3759" s="1">
        <v>18028390</v>
      </c>
      <c r="C3759" s="1">
        <v>56694</v>
      </c>
      <c r="D3759" s="1">
        <v>560</v>
      </c>
      <c r="F3759" s="1">
        <v>56694</v>
      </c>
      <c r="G3759" s="1" t="s">
        <v>45</v>
      </c>
      <c r="H3759" s="29">
        <v>0</v>
      </c>
      <c r="I3759" s="29">
        <v>0</v>
      </c>
      <c r="J3759" s="29">
        <v>0</v>
      </c>
      <c r="K3759" s="29">
        <v>0</v>
      </c>
      <c r="L3759" s="29">
        <v>0</v>
      </c>
      <c r="M3759" s="29">
        <v>0</v>
      </c>
      <c r="N3759" s="29">
        <v>0</v>
      </c>
      <c r="O3759" s="29">
        <v>0</v>
      </c>
      <c r="P3759" s="29">
        <v>0</v>
      </c>
      <c r="Q3759" s="29">
        <v>0</v>
      </c>
      <c r="R3759" s="29">
        <v>0</v>
      </c>
      <c r="S3759" s="29">
        <v>0</v>
      </c>
      <c r="T3759" s="29">
        <v>0</v>
      </c>
      <c r="U3759" s="29">
        <v>0</v>
      </c>
    </row>
    <row r="3760" spans="1:21" ht="15" thickBot="1" x14ac:dyDescent="0.25">
      <c r="A3760" s="1" t="s">
        <v>47</v>
      </c>
      <c r="F3760" s="1"/>
      <c r="G3760" s="1"/>
    </row>
    <row r="3761" spans="1:21" ht="15" thickTop="1" x14ac:dyDescent="0.2">
      <c r="A3761" s="1" t="s">
        <v>47</v>
      </c>
      <c r="B3761" s="1">
        <v>18028390</v>
      </c>
      <c r="C3761" s="31"/>
      <c r="D3761" s="31"/>
      <c r="E3761" s="31" t="s">
        <v>767</v>
      </c>
      <c r="F3761" s="31" t="s">
        <v>768</v>
      </c>
      <c r="G3761" s="31"/>
      <c r="H3761" s="33">
        <f>SUM(H3752:H3760)</f>
        <v>0</v>
      </c>
      <c r="I3761" s="33">
        <f t="shared" ref="I3761:S3761" si="923">SUM(I3752:I3760)</f>
        <v>0</v>
      </c>
      <c r="J3761" s="33">
        <f t="shared" si="923"/>
        <v>0</v>
      </c>
      <c r="K3761" s="33">
        <f t="shared" si="923"/>
        <v>0</v>
      </c>
      <c r="L3761" s="33">
        <f t="shared" si="923"/>
        <v>0</v>
      </c>
      <c r="M3761" s="33">
        <f t="shared" si="923"/>
        <v>0</v>
      </c>
      <c r="N3761" s="33">
        <f t="shared" si="923"/>
        <v>0</v>
      </c>
      <c r="O3761" s="33">
        <f t="shared" si="923"/>
        <v>0</v>
      </c>
      <c r="P3761" s="33">
        <f t="shared" si="923"/>
        <v>0</v>
      </c>
      <c r="Q3761" s="33">
        <f t="shared" si="923"/>
        <v>0</v>
      </c>
      <c r="R3761" s="33">
        <f t="shared" si="923"/>
        <v>0</v>
      </c>
      <c r="S3761" s="33">
        <f t="shared" si="923"/>
        <v>0</v>
      </c>
      <c r="T3761" s="33">
        <f t="shared" ref="T3761" si="924">SUM(T3752:T3760)</f>
        <v>0</v>
      </c>
      <c r="U3761" s="33"/>
    </row>
    <row r="3762" spans="1:21" x14ac:dyDescent="0.2">
      <c r="A3762" s="1" t="s">
        <v>47</v>
      </c>
    </row>
    <row r="3763" spans="1:21" x14ac:dyDescent="0.2">
      <c r="A3763" s="1" t="s">
        <v>769</v>
      </c>
    </row>
    <row r="3764" spans="1:21" x14ac:dyDescent="0.2">
      <c r="E3764" s="27"/>
      <c r="F3764" s="28" t="s">
        <v>51</v>
      </c>
    </row>
    <row r="3765" spans="1:21" x14ac:dyDescent="0.2">
      <c r="A3765" s="1" t="s">
        <v>47</v>
      </c>
      <c r="F3765" s="25">
        <v>500</v>
      </c>
      <c r="G3765" s="25" t="s">
        <v>53</v>
      </c>
      <c r="H3765" s="29">
        <f t="shared" ref="H3765:U3775" si="925">SUMIF($D$3718:$D$3761,$F3765,H$3718:H$3761)</f>
        <v>0</v>
      </c>
      <c r="I3765" s="29">
        <f t="shared" si="925"/>
        <v>0</v>
      </c>
      <c r="J3765" s="29">
        <f t="shared" si="925"/>
        <v>0</v>
      </c>
      <c r="K3765" s="29">
        <f t="shared" si="925"/>
        <v>0</v>
      </c>
      <c r="L3765" s="29">
        <f t="shared" si="925"/>
        <v>0</v>
      </c>
      <c r="M3765" s="29">
        <f t="shared" si="925"/>
        <v>0</v>
      </c>
      <c r="N3765" s="29">
        <f t="shared" si="925"/>
        <v>0</v>
      </c>
      <c r="O3765" s="29">
        <f t="shared" si="925"/>
        <v>0</v>
      </c>
      <c r="P3765" s="29">
        <f t="shared" si="925"/>
        <v>0</v>
      </c>
      <c r="Q3765" s="29">
        <f t="shared" si="925"/>
        <v>0</v>
      </c>
      <c r="R3765" s="29">
        <f t="shared" si="925"/>
        <v>0</v>
      </c>
      <c r="S3765" s="29">
        <f t="shared" si="925"/>
        <v>0</v>
      </c>
      <c r="T3765" s="29">
        <f t="shared" si="925"/>
        <v>0</v>
      </c>
      <c r="U3765" s="29">
        <f t="shared" si="925"/>
        <v>0</v>
      </c>
    </row>
    <row r="3766" spans="1:21" x14ac:dyDescent="0.2">
      <c r="A3766" s="1" t="s">
        <v>47</v>
      </c>
      <c r="F3766" s="25">
        <v>501</v>
      </c>
      <c r="G3766" s="25" t="s">
        <v>30</v>
      </c>
      <c r="H3766" s="29">
        <f t="shared" si="925"/>
        <v>0</v>
      </c>
      <c r="I3766" s="29">
        <f t="shared" si="925"/>
        <v>0</v>
      </c>
      <c r="J3766" s="29">
        <f t="shared" si="925"/>
        <v>0</v>
      </c>
      <c r="K3766" s="29">
        <f t="shared" si="925"/>
        <v>0</v>
      </c>
      <c r="L3766" s="29">
        <f t="shared" si="925"/>
        <v>0</v>
      </c>
      <c r="M3766" s="29">
        <f t="shared" si="925"/>
        <v>0</v>
      </c>
      <c r="N3766" s="29">
        <f t="shared" si="925"/>
        <v>0</v>
      </c>
      <c r="O3766" s="29">
        <f t="shared" si="925"/>
        <v>0</v>
      </c>
      <c r="P3766" s="29">
        <f t="shared" si="925"/>
        <v>0</v>
      </c>
      <c r="Q3766" s="29">
        <f t="shared" si="925"/>
        <v>0</v>
      </c>
      <c r="R3766" s="29">
        <f t="shared" si="925"/>
        <v>0</v>
      </c>
      <c r="S3766" s="29">
        <f t="shared" si="925"/>
        <v>0</v>
      </c>
      <c r="T3766" s="29">
        <f t="shared" si="925"/>
        <v>0</v>
      </c>
      <c r="U3766" s="29">
        <f t="shared" si="925"/>
        <v>0</v>
      </c>
    </row>
    <row r="3767" spans="1:21" x14ac:dyDescent="0.2">
      <c r="F3767" s="25" t="s">
        <v>54</v>
      </c>
      <c r="G3767" s="25" t="s">
        <v>55</v>
      </c>
      <c r="H3767" s="29">
        <f t="shared" si="925"/>
        <v>0</v>
      </c>
      <c r="I3767" s="29">
        <f t="shared" si="925"/>
        <v>0</v>
      </c>
      <c r="J3767" s="29">
        <f t="shared" si="925"/>
        <v>0</v>
      </c>
      <c r="K3767" s="29">
        <f t="shared" si="925"/>
        <v>0</v>
      </c>
      <c r="L3767" s="29">
        <f t="shared" si="925"/>
        <v>0</v>
      </c>
      <c r="M3767" s="29">
        <f t="shared" si="925"/>
        <v>0</v>
      </c>
      <c r="N3767" s="29">
        <f t="shared" si="925"/>
        <v>0</v>
      </c>
      <c r="O3767" s="29">
        <f t="shared" si="925"/>
        <v>0</v>
      </c>
      <c r="P3767" s="29">
        <f t="shared" si="925"/>
        <v>0</v>
      </c>
      <c r="Q3767" s="29">
        <f t="shared" si="925"/>
        <v>0</v>
      </c>
      <c r="R3767" s="29">
        <f t="shared" si="925"/>
        <v>0</v>
      </c>
      <c r="S3767" s="29">
        <f t="shared" si="925"/>
        <v>0</v>
      </c>
      <c r="T3767" s="29">
        <f t="shared" si="925"/>
        <v>0</v>
      </c>
      <c r="U3767" s="29">
        <f t="shared" si="925"/>
        <v>0</v>
      </c>
    </row>
    <row r="3768" spans="1:21" x14ac:dyDescent="0.2">
      <c r="A3768" s="1" t="s">
        <v>47</v>
      </c>
      <c r="F3768" s="25">
        <v>502</v>
      </c>
      <c r="G3768" s="25" t="s">
        <v>56</v>
      </c>
      <c r="H3768" s="29">
        <f t="shared" si="925"/>
        <v>0</v>
      </c>
      <c r="I3768" s="29">
        <f t="shared" si="925"/>
        <v>0</v>
      </c>
      <c r="J3768" s="29">
        <f t="shared" si="925"/>
        <v>0</v>
      </c>
      <c r="K3768" s="29">
        <f t="shared" si="925"/>
        <v>0</v>
      </c>
      <c r="L3768" s="29">
        <f t="shared" si="925"/>
        <v>0</v>
      </c>
      <c r="M3768" s="29">
        <f t="shared" si="925"/>
        <v>0</v>
      </c>
      <c r="N3768" s="29">
        <f t="shared" si="925"/>
        <v>0</v>
      </c>
      <c r="O3768" s="29">
        <f t="shared" si="925"/>
        <v>0</v>
      </c>
      <c r="P3768" s="29">
        <f t="shared" si="925"/>
        <v>0</v>
      </c>
      <c r="Q3768" s="29">
        <f t="shared" si="925"/>
        <v>0</v>
      </c>
      <c r="R3768" s="29">
        <f t="shared" si="925"/>
        <v>0</v>
      </c>
      <c r="S3768" s="29">
        <f t="shared" si="925"/>
        <v>0</v>
      </c>
      <c r="T3768" s="29">
        <f t="shared" si="925"/>
        <v>0</v>
      </c>
      <c r="U3768" s="29">
        <f t="shared" si="925"/>
        <v>0</v>
      </c>
    </row>
    <row r="3769" spans="1:21" x14ac:dyDescent="0.2">
      <c r="A3769" s="1" t="s">
        <v>47</v>
      </c>
      <c r="F3769" s="25">
        <v>520</v>
      </c>
      <c r="G3769" s="25" t="s">
        <v>57</v>
      </c>
      <c r="H3769" s="29">
        <f t="shared" si="925"/>
        <v>0</v>
      </c>
      <c r="I3769" s="29">
        <f t="shared" si="925"/>
        <v>0</v>
      </c>
      <c r="J3769" s="29">
        <f t="shared" si="925"/>
        <v>0</v>
      </c>
      <c r="K3769" s="29">
        <f t="shared" si="925"/>
        <v>0</v>
      </c>
      <c r="L3769" s="29">
        <f t="shared" si="925"/>
        <v>0</v>
      </c>
      <c r="M3769" s="29">
        <f t="shared" si="925"/>
        <v>0</v>
      </c>
      <c r="N3769" s="29">
        <f t="shared" si="925"/>
        <v>0</v>
      </c>
      <c r="O3769" s="29">
        <f t="shared" si="925"/>
        <v>0</v>
      </c>
      <c r="P3769" s="29">
        <f t="shared" si="925"/>
        <v>0</v>
      </c>
      <c r="Q3769" s="29">
        <f t="shared" si="925"/>
        <v>0</v>
      </c>
      <c r="R3769" s="29">
        <f t="shared" si="925"/>
        <v>0</v>
      </c>
      <c r="S3769" s="29">
        <f t="shared" si="925"/>
        <v>0</v>
      </c>
      <c r="T3769" s="29">
        <f t="shared" si="925"/>
        <v>0</v>
      </c>
      <c r="U3769" s="29">
        <f t="shared" si="925"/>
        <v>0</v>
      </c>
    </row>
    <row r="3770" spans="1:21" x14ac:dyDescent="0.2">
      <c r="A3770" s="1" t="s">
        <v>47</v>
      </c>
      <c r="F3770" s="25">
        <v>530</v>
      </c>
      <c r="G3770" s="25" t="s">
        <v>58</v>
      </c>
      <c r="H3770" s="29">
        <f t="shared" si="925"/>
        <v>0</v>
      </c>
      <c r="I3770" s="29">
        <f t="shared" si="925"/>
        <v>0</v>
      </c>
      <c r="J3770" s="29">
        <f t="shared" si="925"/>
        <v>0</v>
      </c>
      <c r="K3770" s="29">
        <f t="shared" si="925"/>
        <v>0</v>
      </c>
      <c r="L3770" s="29">
        <f t="shared" si="925"/>
        <v>0</v>
      </c>
      <c r="M3770" s="29">
        <f t="shared" si="925"/>
        <v>0</v>
      </c>
      <c r="N3770" s="29">
        <f t="shared" si="925"/>
        <v>0</v>
      </c>
      <c r="O3770" s="29">
        <f t="shared" si="925"/>
        <v>0</v>
      </c>
      <c r="P3770" s="29">
        <f t="shared" si="925"/>
        <v>0</v>
      </c>
      <c r="Q3770" s="29">
        <f t="shared" si="925"/>
        <v>0</v>
      </c>
      <c r="R3770" s="29">
        <f t="shared" si="925"/>
        <v>0</v>
      </c>
      <c r="S3770" s="29">
        <f t="shared" si="925"/>
        <v>0</v>
      </c>
      <c r="T3770" s="29">
        <f t="shared" si="925"/>
        <v>0</v>
      </c>
      <c r="U3770" s="29">
        <f t="shared" si="925"/>
        <v>0</v>
      </c>
    </row>
    <row r="3771" spans="1:21" x14ac:dyDescent="0.2">
      <c r="A3771" s="1" t="s">
        <v>47</v>
      </c>
      <c r="F3771" s="25">
        <v>540</v>
      </c>
      <c r="G3771" s="25" t="s">
        <v>59</v>
      </c>
      <c r="H3771" s="29">
        <f t="shared" si="925"/>
        <v>0</v>
      </c>
      <c r="I3771" s="29">
        <f t="shared" si="925"/>
        <v>0</v>
      </c>
      <c r="J3771" s="29">
        <f t="shared" si="925"/>
        <v>0</v>
      </c>
      <c r="K3771" s="29">
        <f t="shared" si="925"/>
        <v>0</v>
      </c>
      <c r="L3771" s="29">
        <f t="shared" si="925"/>
        <v>0</v>
      </c>
      <c r="M3771" s="29">
        <f t="shared" si="925"/>
        <v>0</v>
      </c>
      <c r="N3771" s="29">
        <f t="shared" si="925"/>
        <v>0</v>
      </c>
      <c r="O3771" s="29">
        <f t="shared" si="925"/>
        <v>0</v>
      </c>
      <c r="P3771" s="29">
        <f t="shared" si="925"/>
        <v>0</v>
      </c>
      <c r="Q3771" s="29">
        <f t="shared" si="925"/>
        <v>0</v>
      </c>
      <c r="R3771" s="29">
        <f t="shared" si="925"/>
        <v>0</v>
      </c>
      <c r="S3771" s="29">
        <f t="shared" si="925"/>
        <v>0</v>
      </c>
      <c r="T3771" s="29">
        <f t="shared" si="925"/>
        <v>0</v>
      </c>
      <c r="U3771" s="29">
        <f t="shared" si="925"/>
        <v>0</v>
      </c>
    </row>
    <row r="3772" spans="1:21" x14ac:dyDescent="0.2">
      <c r="A3772" s="1" t="s">
        <v>47</v>
      </c>
      <c r="F3772" s="25">
        <v>550</v>
      </c>
      <c r="G3772" s="25" t="s">
        <v>60</v>
      </c>
      <c r="H3772" s="29">
        <f t="shared" si="925"/>
        <v>0</v>
      </c>
      <c r="I3772" s="29">
        <f t="shared" si="925"/>
        <v>0</v>
      </c>
      <c r="J3772" s="29">
        <f t="shared" si="925"/>
        <v>0</v>
      </c>
      <c r="K3772" s="29">
        <f t="shared" si="925"/>
        <v>0</v>
      </c>
      <c r="L3772" s="29">
        <f t="shared" si="925"/>
        <v>0</v>
      </c>
      <c r="M3772" s="29">
        <f t="shared" si="925"/>
        <v>0</v>
      </c>
      <c r="N3772" s="29">
        <f t="shared" si="925"/>
        <v>0</v>
      </c>
      <c r="O3772" s="29">
        <f t="shared" si="925"/>
        <v>0</v>
      </c>
      <c r="P3772" s="29">
        <f t="shared" si="925"/>
        <v>0</v>
      </c>
      <c r="Q3772" s="29">
        <f t="shared" si="925"/>
        <v>0</v>
      </c>
      <c r="R3772" s="29">
        <f t="shared" si="925"/>
        <v>0</v>
      </c>
      <c r="S3772" s="29">
        <f t="shared" si="925"/>
        <v>0</v>
      </c>
      <c r="T3772" s="29">
        <f t="shared" si="925"/>
        <v>0</v>
      </c>
      <c r="U3772" s="29">
        <f t="shared" si="925"/>
        <v>0</v>
      </c>
    </row>
    <row r="3773" spans="1:21" x14ac:dyDescent="0.2">
      <c r="A3773" s="1" t="s">
        <v>47</v>
      </c>
      <c r="F3773" s="25">
        <v>560</v>
      </c>
      <c r="G3773" s="25" t="s">
        <v>61</v>
      </c>
      <c r="H3773" s="29">
        <f t="shared" si="925"/>
        <v>0</v>
      </c>
      <c r="I3773" s="29">
        <f t="shared" si="925"/>
        <v>0</v>
      </c>
      <c r="J3773" s="29">
        <f t="shared" si="925"/>
        <v>0</v>
      </c>
      <c r="K3773" s="29">
        <f t="shared" si="925"/>
        <v>0</v>
      </c>
      <c r="L3773" s="29">
        <f t="shared" si="925"/>
        <v>0</v>
      </c>
      <c r="M3773" s="29">
        <f t="shared" si="925"/>
        <v>0</v>
      </c>
      <c r="N3773" s="29">
        <f t="shared" si="925"/>
        <v>0</v>
      </c>
      <c r="O3773" s="29">
        <f t="shared" si="925"/>
        <v>0</v>
      </c>
      <c r="P3773" s="29">
        <f t="shared" si="925"/>
        <v>0</v>
      </c>
      <c r="Q3773" s="29">
        <f t="shared" si="925"/>
        <v>0</v>
      </c>
      <c r="R3773" s="29">
        <f t="shared" si="925"/>
        <v>0</v>
      </c>
      <c r="S3773" s="29">
        <f t="shared" si="925"/>
        <v>0</v>
      </c>
      <c r="T3773" s="29">
        <f t="shared" si="925"/>
        <v>0</v>
      </c>
      <c r="U3773" s="29">
        <f t="shared" si="925"/>
        <v>0</v>
      </c>
    </row>
    <row r="3774" spans="1:21" x14ac:dyDescent="0.2">
      <c r="A3774" s="1" t="s">
        <v>47</v>
      </c>
      <c r="F3774" s="25">
        <v>570</v>
      </c>
      <c r="G3774" s="25" t="s">
        <v>62</v>
      </c>
      <c r="H3774" s="29">
        <f t="shared" si="925"/>
        <v>0</v>
      </c>
      <c r="I3774" s="29">
        <f t="shared" si="925"/>
        <v>0</v>
      </c>
      <c r="J3774" s="29">
        <f t="shared" si="925"/>
        <v>0</v>
      </c>
      <c r="K3774" s="29">
        <f t="shared" si="925"/>
        <v>0</v>
      </c>
      <c r="L3774" s="29">
        <f t="shared" si="925"/>
        <v>0</v>
      </c>
      <c r="M3774" s="29">
        <f t="shared" si="925"/>
        <v>0</v>
      </c>
      <c r="N3774" s="29">
        <f t="shared" si="925"/>
        <v>0</v>
      </c>
      <c r="O3774" s="29">
        <f t="shared" si="925"/>
        <v>0</v>
      </c>
      <c r="P3774" s="29">
        <f t="shared" si="925"/>
        <v>0</v>
      </c>
      <c r="Q3774" s="29">
        <f t="shared" si="925"/>
        <v>0</v>
      </c>
      <c r="R3774" s="29">
        <f t="shared" si="925"/>
        <v>0</v>
      </c>
      <c r="S3774" s="29">
        <f t="shared" si="925"/>
        <v>0</v>
      </c>
      <c r="T3774" s="29">
        <f t="shared" si="925"/>
        <v>0</v>
      </c>
      <c r="U3774" s="29">
        <f t="shared" si="925"/>
        <v>0</v>
      </c>
    </row>
    <row r="3775" spans="1:21" x14ac:dyDescent="0.2">
      <c r="A3775" s="1" t="s">
        <v>47</v>
      </c>
      <c r="F3775" s="25">
        <v>580</v>
      </c>
      <c r="G3775" s="25" t="s">
        <v>32</v>
      </c>
      <c r="H3775" s="29">
        <f t="shared" si="925"/>
        <v>32792929</v>
      </c>
      <c r="I3775" s="29">
        <f t="shared" si="925"/>
        <v>34453245</v>
      </c>
      <c r="J3775" s="29">
        <f t="shared" si="925"/>
        <v>43589833</v>
      </c>
      <c r="K3775" s="29">
        <f t="shared" si="925"/>
        <v>44737427</v>
      </c>
      <c r="L3775" s="29">
        <f t="shared" si="925"/>
        <v>45678055</v>
      </c>
      <c r="M3775" s="29">
        <f t="shared" si="925"/>
        <v>47446338</v>
      </c>
      <c r="N3775" s="29">
        <f t="shared" si="925"/>
        <v>50470992</v>
      </c>
      <c r="O3775" s="29">
        <f t="shared" si="925"/>
        <v>52595450</v>
      </c>
      <c r="P3775" s="29">
        <f t="shared" si="925"/>
        <v>61270774</v>
      </c>
      <c r="Q3775" s="29">
        <f t="shared" si="925"/>
        <v>61270774</v>
      </c>
      <c r="R3775" s="29">
        <f t="shared" si="925"/>
        <v>66034327</v>
      </c>
      <c r="S3775" s="29">
        <f t="shared" si="925"/>
        <v>67260780</v>
      </c>
      <c r="T3775" s="29">
        <f t="shared" si="925"/>
        <v>84793107</v>
      </c>
      <c r="U3775" s="29">
        <f t="shared" si="925"/>
        <v>85813906</v>
      </c>
    </row>
    <row r="3776" spans="1:21" ht="15" thickBot="1" x14ac:dyDescent="0.25">
      <c r="A3776" s="1" t="s">
        <v>47</v>
      </c>
    </row>
    <row r="3777" spans="1:21" ht="15" thickTop="1" x14ac:dyDescent="0.2">
      <c r="A3777" s="1" t="s">
        <v>47</v>
      </c>
      <c r="E3777" s="31"/>
      <c r="F3777" s="32"/>
      <c r="G3777" s="34" t="s">
        <v>63</v>
      </c>
      <c r="H3777" s="35">
        <f>SUM(H3765:H3776)</f>
        <v>32792929</v>
      </c>
      <c r="I3777" s="35">
        <f t="shared" ref="I3777:S3777" si="926">SUM(I3765:I3776)</f>
        <v>34453245</v>
      </c>
      <c r="J3777" s="35">
        <f t="shared" si="926"/>
        <v>43589833</v>
      </c>
      <c r="K3777" s="35">
        <f t="shared" si="926"/>
        <v>44737427</v>
      </c>
      <c r="L3777" s="35">
        <f t="shared" si="926"/>
        <v>45678055</v>
      </c>
      <c r="M3777" s="35">
        <f t="shared" si="926"/>
        <v>47446338</v>
      </c>
      <c r="N3777" s="35">
        <f t="shared" si="926"/>
        <v>50470992</v>
      </c>
      <c r="O3777" s="35">
        <f t="shared" si="926"/>
        <v>52595450</v>
      </c>
      <c r="P3777" s="35">
        <f t="shared" si="926"/>
        <v>61270774</v>
      </c>
      <c r="Q3777" s="35">
        <f t="shared" si="926"/>
        <v>61270774</v>
      </c>
      <c r="R3777" s="35">
        <f t="shared" si="926"/>
        <v>66034327</v>
      </c>
      <c r="S3777" s="35">
        <f t="shared" si="926"/>
        <v>67260780</v>
      </c>
      <c r="T3777" s="35">
        <f t="shared" ref="T3777" si="927">SUM(T3765:T3776)</f>
        <v>84793107</v>
      </c>
      <c r="U3777" s="35">
        <f t="shared" ref="U3777" si="928">SUM(U3765:U3776)</f>
        <v>85813906</v>
      </c>
    </row>
    <row r="3778" spans="1:21" x14ac:dyDescent="0.2">
      <c r="A3778" s="1" t="s">
        <v>47</v>
      </c>
    </row>
    <row r="3779" spans="1:21" x14ac:dyDescent="0.2">
      <c r="A3779" s="1" t="s">
        <v>47</v>
      </c>
      <c r="E3779" s="27" t="s">
        <v>770</v>
      </c>
    </row>
    <row r="3780" spans="1:21" x14ac:dyDescent="0.2">
      <c r="A3780" s="1" t="s">
        <v>47</v>
      </c>
      <c r="F3780" s="28" t="s">
        <v>771</v>
      </c>
    </row>
    <row r="3781" spans="1:21" x14ac:dyDescent="0.2">
      <c r="A3781" s="1">
        <v>804</v>
      </c>
      <c r="B3781" s="1">
        <v>18048450</v>
      </c>
      <c r="C3781" s="1">
        <v>56694</v>
      </c>
      <c r="D3781" s="1">
        <v>560</v>
      </c>
      <c r="F3781" s="25">
        <v>56694</v>
      </c>
      <c r="G3781" s="25" t="s">
        <v>45</v>
      </c>
      <c r="H3781" s="29">
        <v>1704500</v>
      </c>
      <c r="I3781" s="29">
        <v>2054500</v>
      </c>
      <c r="J3781" s="29">
        <v>2054500</v>
      </c>
      <c r="K3781" s="29">
        <v>1854500</v>
      </c>
      <c r="L3781" s="29">
        <v>2301000</v>
      </c>
      <c r="M3781" s="29">
        <v>2650000</v>
      </c>
      <c r="N3781" s="29">
        <v>2300000</v>
      </c>
      <c r="O3781" s="29">
        <v>2100000</v>
      </c>
      <c r="P3781" s="29">
        <v>2300000</v>
      </c>
      <c r="Q3781" s="29">
        <v>2300000</v>
      </c>
      <c r="R3781" s="29">
        <v>2500000</v>
      </c>
      <c r="S3781" s="29">
        <v>3100000</v>
      </c>
      <c r="T3781" s="29">
        <v>3600000</v>
      </c>
      <c r="U3781" s="29">
        <v>4400000</v>
      </c>
    </row>
    <row r="3782" spans="1:21" x14ac:dyDescent="0.2">
      <c r="A3782" s="1">
        <v>804</v>
      </c>
      <c r="B3782" s="1">
        <v>18048450</v>
      </c>
      <c r="C3782" s="1">
        <v>59911</v>
      </c>
      <c r="D3782" s="1">
        <v>560</v>
      </c>
      <c r="F3782" s="25">
        <v>59911</v>
      </c>
      <c r="G3782" s="25" t="s">
        <v>772</v>
      </c>
      <c r="H3782" s="29">
        <v>0</v>
      </c>
      <c r="I3782" s="29">
        <v>0</v>
      </c>
      <c r="J3782" s="29">
        <v>0</v>
      </c>
      <c r="K3782" s="29">
        <v>0</v>
      </c>
      <c r="L3782" s="29">
        <v>0</v>
      </c>
      <c r="M3782" s="29">
        <v>0</v>
      </c>
      <c r="N3782" s="29">
        <v>0</v>
      </c>
      <c r="O3782" s="29">
        <v>0</v>
      </c>
      <c r="P3782" s="29">
        <v>0</v>
      </c>
      <c r="Q3782" s="29">
        <v>0</v>
      </c>
      <c r="R3782" s="29">
        <v>0</v>
      </c>
      <c r="S3782" s="29">
        <v>0</v>
      </c>
      <c r="T3782" s="29">
        <v>0</v>
      </c>
      <c r="U3782" s="29">
        <v>0</v>
      </c>
    </row>
    <row r="3783" spans="1:21" x14ac:dyDescent="0.2">
      <c r="A3783" s="1">
        <v>804</v>
      </c>
      <c r="B3783" s="1">
        <v>18048450</v>
      </c>
      <c r="C3783" s="1">
        <v>59932</v>
      </c>
      <c r="D3783" s="1">
        <v>560</v>
      </c>
      <c r="F3783" s="25">
        <v>59932</v>
      </c>
      <c r="G3783" s="25" t="s">
        <v>773</v>
      </c>
      <c r="H3783" s="29">
        <v>2900000</v>
      </c>
      <c r="I3783" s="29">
        <v>4000000</v>
      </c>
      <c r="J3783" s="29">
        <v>2300000</v>
      </c>
      <c r="K3783" s="29">
        <v>2400000</v>
      </c>
      <c r="L3783" s="29">
        <v>2400000</v>
      </c>
      <c r="M3783" s="29">
        <v>2400000</v>
      </c>
      <c r="N3783" s="29">
        <v>2400000</v>
      </c>
      <c r="O3783" s="29">
        <v>2300000</v>
      </c>
      <c r="P3783" s="29">
        <v>2300000</v>
      </c>
      <c r="Q3783" s="29">
        <v>2300000</v>
      </c>
      <c r="R3783" s="29">
        <v>2500000</v>
      </c>
      <c r="S3783" s="29">
        <v>2500000</v>
      </c>
      <c r="T3783" s="29">
        <v>2500000</v>
      </c>
      <c r="U3783" s="29">
        <v>2500000</v>
      </c>
    </row>
    <row r="3784" spans="1:21" ht="15" thickBot="1" x14ac:dyDescent="0.25">
      <c r="A3784" s="1" t="s">
        <v>47</v>
      </c>
    </row>
    <row r="3785" spans="1:21" ht="15" thickTop="1" x14ac:dyDescent="0.2">
      <c r="A3785" s="1" t="s">
        <v>47</v>
      </c>
      <c r="B3785" s="1">
        <v>18048450</v>
      </c>
      <c r="C3785" s="31"/>
      <c r="D3785" s="31"/>
      <c r="E3785" s="31"/>
      <c r="F3785" s="32" t="s">
        <v>774</v>
      </c>
      <c r="G3785" s="32"/>
      <c r="H3785" s="33">
        <f>SUM(H3781:H3784)</f>
        <v>4604500</v>
      </c>
      <c r="I3785" s="33">
        <f t="shared" ref="I3785:S3785" si="929">SUM(I3781:I3784)</f>
        <v>6054500</v>
      </c>
      <c r="J3785" s="33">
        <f t="shared" si="929"/>
        <v>4354500</v>
      </c>
      <c r="K3785" s="33">
        <f t="shared" si="929"/>
        <v>4254500</v>
      </c>
      <c r="L3785" s="33">
        <f t="shared" si="929"/>
        <v>4701000</v>
      </c>
      <c r="M3785" s="33">
        <f t="shared" si="929"/>
        <v>5050000</v>
      </c>
      <c r="N3785" s="33">
        <f t="shared" si="929"/>
        <v>4700000</v>
      </c>
      <c r="O3785" s="33">
        <f t="shared" si="929"/>
        <v>4400000</v>
      </c>
      <c r="P3785" s="33">
        <f t="shared" si="929"/>
        <v>4600000</v>
      </c>
      <c r="Q3785" s="33">
        <f t="shared" si="929"/>
        <v>4600000</v>
      </c>
      <c r="R3785" s="33">
        <f t="shared" si="929"/>
        <v>5000000</v>
      </c>
      <c r="S3785" s="33">
        <f t="shared" si="929"/>
        <v>5600000</v>
      </c>
      <c r="T3785" s="33">
        <f t="shared" ref="T3785" si="930">SUM(T3781:T3784)</f>
        <v>6100000</v>
      </c>
      <c r="U3785" s="33">
        <f t="shared" ref="U3785" si="931">SUM(U3781:U3784)</f>
        <v>6900000</v>
      </c>
    </row>
    <row r="3786" spans="1:21" x14ac:dyDescent="0.2">
      <c r="A3786" s="1" t="s">
        <v>47</v>
      </c>
    </row>
    <row r="3787" spans="1:21" x14ac:dyDescent="0.2">
      <c r="A3787" s="1" t="s">
        <v>775</v>
      </c>
    </row>
    <row r="3788" spans="1:21" x14ac:dyDescent="0.2">
      <c r="E3788" s="27"/>
      <c r="F3788" s="28" t="s">
        <v>51</v>
      </c>
    </row>
    <row r="3789" spans="1:21" x14ac:dyDescent="0.2">
      <c r="A3789" s="1" t="s">
        <v>47</v>
      </c>
      <c r="F3789" s="25">
        <v>500</v>
      </c>
      <c r="G3789" s="25" t="s">
        <v>53</v>
      </c>
      <c r="H3789" s="29">
        <f t="shared" ref="H3789:U3799" si="932">SUMIF($D$3781:$D$3785,$F3789,H$3781:H$3785)</f>
        <v>0</v>
      </c>
      <c r="I3789" s="29">
        <f t="shared" si="932"/>
        <v>0</v>
      </c>
      <c r="J3789" s="29">
        <f t="shared" si="932"/>
        <v>0</v>
      </c>
      <c r="K3789" s="29">
        <f t="shared" si="932"/>
        <v>0</v>
      </c>
      <c r="L3789" s="29">
        <f t="shared" si="932"/>
        <v>0</v>
      </c>
      <c r="M3789" s="29">
        <f t="shared" si="932"/>
        <v>0</v>
      </c>
      <c r="N3789" s="29">
        <f t="shared" si="932"/>
        <v>0</v>
      </c>
      <c r="O3789" s="29">
        <f t="shared" si="932"/>
        <v>0</v>
      </c>
      <c r="P3789" s="29">
        <f t="shared" si="932"/>
        <v>0</v>
      </c>
      <c r="Q3789" s="29">
        <f t="shared" si="932"/>
        <v>0</v>
      </c>
      <c r="R3789" s="29">
        <f t="shared" si="932"/>
        <v>0</v>
      </c>
      <c r="S3789" s="29">
        <f t="shared" si="932"/>
        <v>0</v>
      </c>
      <c r="T3789" s="29">
        <f t="shared" si="932"/>
        <v>0</v>
      </c>
      <c r="U3789" s="29">
        <f t="shared" si="932"/>
        <v>0</v>
      </c>
    </row>
    <row r="3790" spans="1:21" x14ac:dyDescent="0.2">
      <c r="A3790" s="1" t="s">
        <v>47</v>
      </c>
      <c r="F3790" s="25">
        <v>501</v>
      </c>
      <c r="G3790" s="25" t="s">
        <v>30</v>
      </c>
      <c r="H3790" s="29">
        <f t="shared" si="932"/>
        <v>0</v>
      </c>
      <c r="I3790" s="29">
        <f t="shared" si="932"/>
        <v>0</v>
      </c>
      <c r="J3790" s="29">
        <f t="shared" si="932"/>
        <v>0</v>
      </c>
      <c r="K3790" s="29">
        <f t="shared" si="932"/>
        <v>0</v>
      </c>
      <c r="L3790" s="29">
        <f t="shared" si="932"/>
        <v>0</v>
      </c>
      <c r="M3790" s="29">
        <f t="shared" si="932"/>
        <v>0</v>
      </c>
      <c r="N3790" s="29">
        <f t="shared" si="932"/>
        <v>0</v>
      </c>
      <c r="O3790" s="29">
        <f t="shared" si="932"/>
        <v>0</v>
      </c>
      <c r="P3790" s="29">
        <f t="shared" si="932"/>
        <v>0</v>
      </c>
      <c r="Q3790" s="29">
        <f t="shared" si="932"/>
        <v>0</v>
      </c>
      <c r="R3790" s="29">
        <f t="shared" si="932"/>
        <v>0</v>
      </c>
      <c r="S3790" s="29">
        <f t="shared" si="932"/>
        <v>0</v>
      </c>
      <c r="T3790" s="29">
        <f t="shared" si="932"/>
        <v>0</v>
      </c>
      <c r="U3790" s="29">
        <f t="shared" si="932"/>
        <v>0</v>
      </c>
    </row>
    <row r="3791" spans="1:21" x14ac:dyDescent="0.2">
      <c r="F3791" s="25" t="s">
        <v>54</v>
      </c>
      <c r="G3791" s="25" t="s">
        <v>55</v>
      </c>
      <c r="H3791" s="29">
        <f t="shared" si="932"/>
        <v>0</v>
      </c>
      <c r="I3791" s="29">
        <f t="shared" si="932"/>
        <v>0</v>
      </c>
      <c r="J3791" s="29">
        <f t="shared" si="932"/>
        <v>0</v>
      </c>
      <c r="K3791" s="29">
        <f t="shared" si="932"/>
        <v>0</v>
      </c>
      <c r="L3791" s="29">
        <f t="shared" si="932"/>
        <v>0</v>
      </c>
      <c r="M3791" s="29">
        <f t="shared" si="932"/>
        <v>0</v>
      </c>
      <c r="N3791" s="29">
        <f t="shared" si="932"/>
        <v>0</v>
      </c>
      <c r="O3791" s="29">
        <f t="shared" si="932"/>
        <v>0</v>
      </c>
      <c r="P3791" s="29">
        <f t="shared" si="932"/>
        <v>0</v>
      </c>
      <c r="Q3791" s="29">
        <f t="shared" si="932"/>
        <v>0</v>
      </c>
      <c r="R3791" s="29">
        <f t="shared" si="932"/>
        <v>0</v>
      </c>
      <c r="S3791" s="29">
        <f t="shared" si="932"/>
        <v>0</v>
      </c>
      <c r="T3791" s="29">
        <f t="shared" si="932"/>
        <v>0</v>
      </c>
      <c r="U3791" s="29">
        <f t="shared" si="932"/>
        <v>0</v>
      </c>
    </row>
    <row r="3792" spans="1:21" x14ac:dyDescent="0.2">
      <c r="A3792" s="1" t="s">
        <v>47</v>
      </c>
      <c r="F3792" s="25">
        <v>502</v>
      </c>
      <c r="G3792" s="25" t="s">
        <v>56</v>
      </c>
      <c r="H3792" s="29">
        <f t="shared" si="932"/>
        <v>0</v>
      </c>
      <c r="I3792" s="29">
        <f t="shared" si="932"/>
        <v>0</v>
      </c>
      <c r="J3792" s="29">
        <f t="shared" si="932"/>
        <v>0</v>
      </c>
      <c r="K3792" s="29">
        <f t="shared" si="932"/>
        <v>0</v>
      </c>
      <c r="L3792" s="29">
        <f t="shared" si="932"/>
        <v>0</v>
      </c>
      <c r="M3792" s="29">
        <f t="shared" si="932"/>
        <v>0</v>
      </c>
      <c r="N3792" s="29">
        <f t="shared" si="932"/>
        <v>0</v>
      </c>
      <c r="O3792" s="29">
        <f t="shared" si="932"/>
        <v>0</v>
      </c>
      <c r="P3792" s="29">
        <f t="shared" si="932"/>
        <v>0</v>
      </c>
      <c r="Q3792" s="29">
        <f t="shared" si="932"/>
        <v>0</v>
      </c>
      <c r="R3792" s="29">
        <f t="shared" si="932"/>
        <v>0</v>
      </c>
      <c r="S3792" s="29">
        <f t="shared" si="932"/>
        <v>0</v>
      </c>
      <c r="T3792" s="29">
        <f t="shared" si="932"/>
        <v>0</v>
      </c>
      <c r="U3792" s="29">
        <f t="shared" si="932"/>
        <v>0</v>
      </c>
    </row>
    <row r="3793" spans="1:21" x14ac:dyDescent="0.2">
      <c r="A3793" s="1" t="s">
        <v>47</v>
      </c>
      <c r="F3793" s="25">
        <v>520</v>
      </c>
      <c r="G3793" s="25" t="s">
        <v>57</v>
      </c>
      <c r="H3793" s="29">
        <f t="shared" si="932"/>
        <v>0</v>
      </c>
      <c r="I3793" s="29">
        <f t="shared" si="932"/>
        <v>0</v>
      </c>
      <c r="J3793" s="29">
        <f t="shared" si="932"/>
        <v>0</v>
      </c>
      <c r="K3793" s="29">
        <f t="shared" si="932"/>
        <v>0</v>
      </c>
      <c r="L3793" s="29">
        <f t="shared" si="932"/>
        <v>0</v>
      </c>
      <c r="M3793" s="29">
        <f t="shared" si="932"/>
        <v>0</v>
      </c>
      <c r="N3793" s="29">
        <f t="shared" si="932"/>
        <v>0</v>
      </c>
      <c r="O3793" s="29">
        <f t="shared" si="932"/>
        <v>0</v>
      </c>
      <c r="P3793" s="29">
        <f t="shared" si="932"/>
        <v>0</v>
      </c>
      <c r="Q3793" s="29">
        <f t="shared" si="932"/>
        <v>0</v>
      </c>
      <c r="R3793" s="29">
        <f t="shared" si="932"/>
        <v>0</v>
      </c>
      <c r="S3793" s="29">
        <f t="shared" si="932"/>
        <v>0</v>
      </c>
      <c r="T3793" s="29">
        <f t="shared" si="932"/>
        <v>0</v>
      </c>
      <c r="U3793" s="29">
        <f t="shared" si="932"/>
        <v>0</v>
      </c>
    </row>
    <row r="3794" spans="1:21" x14ac:dyDescent="0.2">
      <c r="A3794" s="1" t="s">
        <v>47</v>
      </c>
      <c r="F3794" s="25">
        <v>530</v>
      </c>
      <c r="G3794" s="25" t="s">
        <v>58</v>
      </c>
      <c r="H3794" s="29">
        <f t="shared" si="932"/>
        <v>0</v>
      </c>
      <c r="I3794" s="29">
        <f t="shared" si="932"/>
        <v>0</v>
      </c>
      <c r="J3794" s="29">
        <f t="shared" si="932"/>
        <v>0</v>
      </c>
      <c r="K3794" s="29">
        <f t="shared" si="932"/>
        <v>0</v>
      </c>
      <c r="L3794" s="29">
        <f t="shared" si="932"/>
        <v>0</v>
      </c>
      <c r="M3794" s="29">
        <f t="shared" si="932"/>
        <v>0</v>
      </c>
      <c r="N3794" s="29">
        <f t="shared" si="932"/>
        <v>0</v>
      </c>
      <c r="O3794" s="29">
        <f t="shared" si="932"/>
        <v>0</v>
      </c>
      <c r="P3794" s="29">
        <f t="shared" si="932"/>
        <v>0</v>
      </c>
      <c r="Q3794" s="29">
        <f t="shared" si="932"/>
        <v>0</v>
      </c>
      <c r="R3794" s="29">
        <f t="shared" si="932"/>
        <v>0</v>
      </c>
      <c r="S3794" s="29">
        <f t="shared" si="932"/>
        <v>0</v>
      </c>
      <c r="T3794" s="29">
        <f t="shared" si="932"/>
        <v>0</v>
      </c>
      <c r="U3794" s="29">
        <f t="shared" si="932"/>
        <v>0</v>
      </c>
    </row>
    <row r="3795" spans="1:21" x14ac:dyDescent="0.2">
      <c r="A3795" s="1" t="s">
        <v>47</v>
      </c>
      <c r="F3795" s="25">
        <v>540</v>
      </c>
      <c r="G3795" s="25" t="s">
        <v>59</v>
      </c>
      <c r="H3795" s="29">
        <f t="shared" si="932"/>
        <v>0</v>
      </c>
      <c r="I3795" s="29">
        <f t="shared" si="932"/>
        <v>0</v>
      </c>
      <c r="J3795" s="29">
        <f t="shared" si="932"/>
        <v>0</v>
      </c>
      <c r="K3795" s="29">
        <f t="shared" si="932"/>
        <v>0</v>
      </c>
      <c r="L3795" s="29">
        <f t="shared" si="932"/>
        <v>0</v>
      </c>
      <c r="M3795" s="29">
        <f t="shared" si="932"/>
        <v>0</v>
      </c>
      <c r="N3795" s="29">
        <f t="shared" si="932"/>
        <v>0</v>
      </c>
      <c r="O3795" s="29">
        <f t="shared" si="932"/>
        <v>0</v>
      </c>
      <c r="P3795" s="29">
        <f t="shared" si="932"/>
        <v>0</v>
      </c>
      <c r="Q3795" s="29">
        <f t="shared" si="932"/>
        <v>0</v>
      </c>
      <c r="R3795" s="29">
        <f t="shared" si="932"/>
        <v>0</v>
      </c>
      <c r="S3795" s="29">
        <f t="shared" si="932"/>
        <v>0</v>
      </c>
      <c r="T3795" s="29">
        <f t="shared" si="932"/>
        <v>0</v>
      </c>
      <c r="U3795" s="29">
        <f t="shared" si="932"/>
        <v>0</v>
      </c>
    </row>
    <row r="3796" spans="1:21" x14ac:dyDescent="0.2">
      <c r="A3796" s="1" t="s">
        <v>47</v>
      </c>
      <c r="F3796" s="25">
        <v>550</v>
      </c>
      <c r="G3796" s="25" t="s">
        <v>60</v>
      </c>
      <c r="H3796" s="29">
        <f t="shared" si="932"/>
        <v>0</v>
      </c>
      <c r="I3796" s="29">
        <f t="shared" si="932"/>
        <v>0</v>
      </c>
      <c r="J3796" s="29">
        <f t="shared" si="932"/>
        <v>0</v>
      </c>
      <c r="K3796" s="29">
        <f t="shared" si="932"/>
        <v>0</v>
      </c>
      <c r="L3796" s="29">
        <f t="shared" si="932"/>
        <v>0</v>
      </c>
      <c r="M3796" s="29">
        <f t="shared" si="932"/>
        <v>0</v>
      </c>
      <c r="N3796" s="29">
        <f t="shared" si="932"/>
        <v>0</v>
      </c>
      <c r="O3796" s="29">
        <f t="shared" si="932"/>
        <v>0</v>
      </c>
      <c r="P3796" s="29">
        <f t="shared" si="932"/>
        <v>0</v>
      </c>
      <c r="Q3796" s="29">
        <f t="shared" si="932"/>
        <v>0</v>
      </c>
      <c r="R3796" s="29">
        <f t="shared" si="932"/>
        <v>0</v>
      </c>
      <c r="S3796" s="29">
        <f t="shared" si="932"/>
        <v>0</v>
      </c>
      <c r="T3796" s="29">
        <f t="shared" si="932"/>
        <v>0</v>
      </c>
      <c r="U3796" s="29">
        <f t="shared" si="932"/>
        <v>0</v>
      </c>
    </row>
    <row r="3797" spans="1:21" x14ac:dyDescent="0.2">
      <c r="A3797" s="1" t="s">
        <v>47</v>
      </c>
      <c r="F3797" s="25">
        <v>560</v>
      </c>
      <c r="G3797" s="25" t="s">
        <v>61</v>
      </c>
      <c r="H3797" s="29">
        <f t="shared" si="932"/>
        <v>4604500</v>
      </c>
      <c r="I3797" s="29">
        <f t="shared" si="932"/>
        <v>6054500</v>
      </c>
      <c r="J3797" s="29">
        <f t="shared" si="932"/>
        <v>4354500</v>
      </c>
      <c r="K3797" s="29">
        <f t="shared" si="932"/>
        <v>4254500</v>
      </c>
      <c r="L3797" s="29">
        <f t="shared" si="932"/>
        <v>4701000</v>
      </c>
      <c r="M3797" s="29">
        <f t="shared" si="932"/>
        <v>5050000</v>
      </c>
      <c r="N3797" s="29">
        <f t="shared" si="932"/>
        <v>4700000</v>
      </c>
      <c r="O3797" s="29">
        <f t="shared" si="932"/>
        <v>4400000</v>
      </c>
      <c r="P3797" s="29">
        <f t="shared" si="932"/>
        <v>4600000</v>
      </c>
      <c r="Q3797" s="29">
        <f t="shared" si="932"/>
        <v>4600000</v>
      </c>
      <c r="R3797" s="29">
        <f t="shared" si="932"/>
        <v>5000000</v>
      </c>
      <c r="S3797" s="29">
        <f t="shared" si="932"/>
        <v>5600000</v>
      </c>
      <c r="T3797" s="29">
        <f t="shared" si="932"/>
        <v>6100000</v>
      </c>
      <c r="U3797" s="29">
        <f t="shared" si="932"/>
        <v>6900000</v>
      </c>
    </row>
    <row r="3798" spans="1:21" x14ac:dyDescent="0.2">
      <c r="A3798" s="1" t="s">
        <v>47</v>
      </c>
      <c r="F3798" s="25">
        <v>570</v>
      </c>
      <c r="G3798" s="25" t="s">
        <v>62</v>
      </c>
      <c r="H3798" s="29">
        <f t="shared" si="932"/>
        <v>0</v>
      </c>
      <c r="I3798" s="29">
        <f t="shared" si="932"/>
        <v>0</v>
      </c>
      <c r="J3798" s="29">
        <f t="shared" si="932"/>
        <v>0</v>
      </c>
      <c r="K3798" s="29">
        <f t="shared" si="932"/>
        <v>0</v>
      </c>
      <c r="L3798" s="29">
        <f t="shared" si="932"/>
        <v>0</v>
      </c>
      <c r="M3798" s="29">
        <f t="shared" si="932"/>
        <v>0</v>
      </c>
      <c r="N3798" s="29">
        <f t="shared" si="932"/>
        <v>0</v>
      </c>
      <c r="O3798" s="29">
        <f t="shared" si="932"/>
        <v>0</v>
      </c>
      <c r="P3798" s="29">
        <f t="shared" si="932"/>
        <v>0</v>
      </c>
      <c r="Q3798" s="29">
        <f t="shared" si="932"/>
        <v>0</v>
      </c>
      <c r="R3798" s="29">
        <f t="shared" si="932"/>
        <v>0</v>
      </c>
      <c r="S3798" s="29">
        <f t="shared" si="932"/>
        <v>0</v>
      </c>
      <c r="T3798" s="29">
        <f t="shared" si="932"/>
        <v>0</v>
      </c>
      <c r="U3798" s="29">
        <f t="shared" si="932"/>
        <v>0</v>
      </c>
    </row>
    <row r="3799" spans="1:21" x14ac:dyDescent="0.2">
      <c r="A3799" s="1" t="s">
        <v>47</v>
      </c>
      <c r="F3799" s="25">
        <v>580</v>
      </c>
      <c r="G3799" s="25" t="s">
        <v>32</v>
      </c>
      <c r="H3799" s="29">
        <f t="shared" si="932"/>
        <v>0</v>
      </c>
      <c r="I3799" s="29">
        <f t="shared" si="932"/>
        <v>0</v>
      </c>
      <c r="J3799" s="29">
        <f t="shared" si="932"/>
        <v>0</v>
      </c>
      <c r="K3799" s="29">
        <f t="shared" si="932"/>
        <v>0</v>
      </c>
      <c r="L3799" s="29">
        <f t="shared" si="932"/>
        <v>0</v>
      </c>
      <c r="M3799" s="29">
        <f t="shared" si="932"/>
        <v>0</v>
      </c>
      <c r="N3799" s="29">
        <f t="shared" si="932"/>
        <v>0</v>
      </c>
      <c r="O3799" s="29">
        <f t="shared" si="932"/>
        <v>0</v>
      </c>
      <c r="P3799" s="29">
        <f t="shared" si="932"/>
        <v>0</v>
      </c>
      <c r="Q3799" s="29">
        <f t="shared" si="932"/>
        <v>0</v>
      </c>
      <c r="R3799" s="29">
        <f t="shared" si="932"/>
        <v>0</v>
      </c>
      <c r="S3799" s="29">
        <f t="shared" si="932"/>
        <v>0</v>
      </c>
      <c r="T3799" s="29">
        <f t="shared" si="932"/>
        <v>0</v>
      </c>
      <c r="U3799" s="29">
        <f t="shared" si="932"/>
        <v>0</v>
      </c>
    </row>
    <row r="3800" spans="1:21" ht="15" thickBot="1" x14ac:dyDescent="0.25">
      <c r="A3800" s="1" t="s">
        <v>47</v>
      </c>
    </row>
    <row r="3801" spans="1:21" ht="15" thickTop="1" x14ac:dyDescent="0.2">
      <c r="A3801" s="1" t="s">
        <v>47</v>
      </c>
      <c r="E3801" s="31"/>
      <c r="F3801" s="32"/>
      <c r="G3801" s="34" t="s">
        <v>63</v>
      </c>
      <c r="H3801" s="35">
        <f>SUM(H3789:H3800)</f>
        <v>4604500</v>
      </c>
      <c r="I3801" s="35">
        <f t="shared" ref="I3801:S3801" si="933">SUM(I3789:I3800)</f>
        <v>6054500</v>
      </c>
      <c r="J3801" s="35">
        <f t="shared" si="933"/>
        <v>4354500</v>
      </c>
      <c r="K3801" s="35">
        <f t="shared" si="933"/>
        <v>4254500</v>
      </c>
      <c r="L3801" s="35">
        <f t="shared" si="933"/>
        <v>4701000</v>
      </c>
      <c r="M3801" s="35">
        <f t="shared" si="933"/>
        <v>5050000</v>
      </c>
      <c r="N3801" s="35">
        <f t="shared" si="933"/>
        <v>4700000</v>
      </c>
      <c r="O3801" s="35">
        <f t="shared" si="933"/>
        <v>4400000</v>
      </c>
      <c r="P3801" s="35">
        <f t="shared" si="933"/>
        <v>4600000</v>
      </c>
      <c r="Q3801" s="35">
        <f t="shared" si="933"/>
        <v>4600000</v>
      </c>
      <c r="R3801" s="35">
        <f t="shared" si="933"/>
        <v>5000000</v>
      </c>
      <c r="S3801" s="35">
        <f t="shared" si="933"/>
        <v>5600000</v>
      </c>
      <c r="T3801" s="35">
        <f t="shared" ref="T3801" si="934">SUM(T3789:T3800)</f>
        <v>6100000</v>
      </c>
      <c r="U3801" s="35">
        <f t="shared" ref="U3801" si="935">SUM(U3789:U3800)</f>
        <v>6900000</v>
      </c>
    </row>
    <row r="3802" spans="1:21" x14ac:dyDescent="0.2">
      <c r="A3802" s="1" t="s">
        <v>47</v>
      </c>
    </row>
    <row r="3803" spans="1:21" x14ac:dyDescent="0.2">
      <c r="A3803" s="1" t="s">
        <v>47</v>
      </c>
      <c r="E3803" s="27" t="s">
        <v>776</v>
      </c>
    </row>
    <row r="3804" spans="1:21" x14ac:dyDescent="0.2">
      <c r="A3804" s="1" t="s">
        <v>47</v>
      </c>
      <c r="F3804" s="28" t="s">
        <v>777</v>
      </c>
    </row>
    <row r="3805" spans="1:21" x14ac:dyDescent="0.2">
      <c r="A3805" s="1">
        <v>805</v>
      </c>
      <c r="B3805" s="1">
        <v>18058510</v>
      </c>
      <c r="C3805" s="1">
        <v>50132</v>
      </c>
      <c r="D3805" s="1">
        <v>502</v>
      </c>
      <c r="F3805" s="25">
        <v>50132</v>
      </c>
      <c r="G3805" s="25" t="s">
        <v>31</v>
      </c>
      <c r="H3805" s="29">
        <v>0</v>
      </c>
      <c r="I3805" s="29">
        <v>0</v>
      </c>
      <c r="J3805" s="29">
        <v>0</v>
      </c>
      <c r="K3805" s="29">
        <v>0</v>
      </c>
      <c r="L3805" s="29">
        <v>0</v>
      </c>
      <c r="M3805" s="29">
        <v>0</v>
      </c>
      <c r="N3805" s="29">
        <v>0</v>
      </c>
      <c r="O3805" s="29">
        <v>0</v>
      </c>
      <c r="P3805" s="29">
        <v>0</v>
      </c>
      <c r="Q3805" s="29">
        <v>0</v>
      </c>
      <c r="R3805" s="29">
        <v>0</v>
      </c>
      <c r="S3805" s="29">
        <v>0</v>
      </c>
      <c r="T3805" s="29">
        <v>0</v>
      </c>
      <c r="U3805" s="29">
        <v>0</v>
      </c>
    </row>
    <row r="3806" spans="1:21" x14ac:dyDescent="0.2">
      <c r="A3806" s="1">
        <v>805</v>
      </c>
      <c r="B3806" s="1">
        <v>18058510</v>
      </c>
      <c r="C3806" s="1">
        <v>51804</v>
      </c>
      <c r="D3806" s="1">
        <v>580</v>
      </c>
      <c r="F3806" s="25">
        <v>51804</v>
      </c>
      <c r="G3806" s="25" t="s">
        <v>778</v>
      </c>
      <c r="H3806" s="29">
        <v>830000</v>
      </c>
      <c r="I3806" s="29">
        <v>730000</v>
      </c>
      <c r="J3806" s="29">
        <v>730000</v>
      </c>
      <c r="K3806" s="29">
        <v>730000</v>
      </c>
      <c r="L3806" s="29">
        <v>730000</v>
      </c>
      <c r="M3806" s="29">
        <v>730000</v>
      </c>
      <c r="N3806" s="29">
        <v>730000</v>
      </c>
      <c r="O3806" s="29">
        <v>730000</v>
      </c>
      <c r="P3806" s="29">
        <v>730000</v>
      </c>
      <c r="Q3806" s="29">
        <v>730000</v>
      </c>
      <c r="R3806" s="29">
        <v>730000</v>
      </c>
      <c r="S3806" s="29">
        <v>730000</v>
      </c>
      <c r="T3806" s="29">
        <v>730000</v>
      </c>
      <c r="U3806" s="29">
        <v>730000</v>
      </c>
    </row>
    <row r="3807" spans="1:21" x14ac:dyDescent="0.2">
      <c r="A3807" s="1">
        <v>805</v>
      </c>
      <c r="B3807" s="1">
        <v>18058510</v>
      </c>
      <c r="C3807" s="1">
        <v>51809</v>
      </c>
      <c r="D3807" s="1">
        <v>580</v>
      </c>
      <c r="F3807" s="25">
        <v>51809</v>
      </c>
      <c r="G3807" s="25" t="s">
        <v>264</v>
      </c>
      <c r="H3807" s="54">
        <v>51593581</v>
      </c>
      <c r="I3807" s="54">
        <v>59293581</v>
      </c>
      <c r="J3807" s="54">
        <v>61074348</v>
      </c>
      <c r="K3807" s="54">
        <v>64074348</v>
      </c>
      <c r="L3807" s="54">
        <v>64074348</v>
      </c>
      <c r="M3807" s="54">
        <v>65900000</v>
      </c>
      <c r="N3807" s="54">
        <v>66792399</v>
      </c>
      <c r="O3807" s="54">
        <v>72668210</v>
      </c>
      <c r="P3807" s="54">
        <v>76668210</v>
      </c>
      <c r="Q3807" s="54">
        <v>81668210</v>
      </c>
      <c r="R3807" s="54">
        <v>83668210</v>
      </c>
      <c r="S3807" s="54">
        <v>83668210</v>
      </c>
      <c r="T3807" s="54">
        <v>86168210</v>
      </c>
      <c r="U3807" s="54">
        <v>92668210</v>
      </c>
    </row>
    <row r="3808" spans="1:21" x14ac:dyDescent="0.2">
      <c r="A3808" s="1">
        <v>805</v>
      </c>
      <c r="B3808" s="1">
        <v>18058510</v>
      </c>
      <c r="C3808" s="1">
        <v>55594</v>
      </c>
      <c r="D3808" s="1">
        <v>550</v>
      </c>
      <c r="F3808" s="25">
        <v>55594</v>
      </c>
      <c r="G3808" s="25" t="s">
        <v>104</v>
      </c>
      <c r="H3808" s="29">
        <v>0</v>
      </c>
      <c r="I3808" s="29">
        <v>0</v>
      </c>
      <c r="J3808" s="29">
        <v>0</v>
      </c>
      <c r="K3808" s="29">
        <v>0</v>
      </c>
      <c r="L3808" s="29">
        <v>0</v>
      </c>
      <c r="M3808" s="29">
        <v>0</v>
      </c>
      <c r="N3808" s="29">
        <v>0</v>
      </c>
      <c r="O3808" s="29">
        <v>0</v>
      </c>
      <c r="P3808" s="29">
        <v>0</v>
      </c>
      <c r="Q3808" s="29">
        <v>0</v>
      </c>
      <c r="R3808" s="29">
        <v>0</v>
      </c>
      <c r="S3808" s="29">
        <v>0</v>
      </c>
      <c r="T3808" s="29">
        <v>0</v>
      </c>
      <c r="U3808" s="29">
        <v>0</v>
      </c>
    </row>
    <row r="3809" spans="1:21" x14ac:dyDescent="0.2">
      <c r="A3809" s="1">
        <v>805</v>
      </c>
      <c r="B3809" s="1">
        <v>18058510</v>
      </c>
      <c r="C3809" s="1">
        <v>56615</v>
      </c>
      <c r="D3809" s="1">
        <v>560</v>
      </c>
      <c r="F3809" s="25">
        <v>56615</v>
      </c>
      <c r="G3809" s="25" t="s">
        <v>39</v>
      </c>
      <c r="H3809" s="29">
        <v>0</v>
      </c>
      <c r="I3809" s="29">
        <v>0</v>
      </c>
      <c r="J3809" s="29">
        <v>0</v>
      </c>
      <c r="K3809" s="29">
        <v>0</v>
      </c>
      <c r="L3809" s="29">
        <v>0</v>
      </c>
      <c r="M3809" s="29">
        <v>0</v>
      </c>
      <c r="N3809" s="29">
        <v>0</v>
      </c>
      <c r="O3809" s="29">
        <v>0</v>
      </c>
      <c r="P3809" s="29">
        <v>0</v>
      </c>
      <c r="Q3809" s="29">
        <v>0</v>
      </c>
      <c r="R3809" s="29">
        <v>0</v>
      </c>
      <c r="S3809" s="29">
        <v>0</v>
      </c>
      <c r="T3809" s="29">
        <v>0</v>
      </c>
      <c r="U3809" s="29">
        <v>0</v>
      </c>
    </row>
    <row r="3810" spans="1:21" x14ac:dyDescent="0.2">
      <c r="A3810" s="1">
        <v>805</v>
      </c>
      <c r="B3810" s="1">
        <v>18058510</v>
      </c>
      <c r="C3810" s="1">
        <v>56694</v>
      </c>
      <c r="D3810" s="1">
        <v>560</v>
      </c>
      <c r="F3810" s="25">
        <v>56694</v>
      </c>
      <c r="G3810" s="25" t="s">
        <v>45</v>
      </c>
      <c r="H3810" s="29">
        <v>0</v>
      </c>
      <c r="I3810" s="29">
        <v>0</v>
      </c>
      <c r="J3810" s="29">
        <v>0</v>
      </c>
      <c r="K3810" s="29">
        <v>0</v>
      </c>
      <c r="L3810" s="29">
        <v>0</v>
      </c>
      <c r="M3810" s="29">
        <v>0</v>
      </c>
      <c r="N3810" s="29">
        <v>0</v>
      </c>
      <c r="O3810" s="29">
        <v>0</v>
      </c>
      <c r="P3810" s="29">
        <v>0</v>
      </c>
      <c r="Q3810" s="29">
        <v>0</v>
      </c>
      <c r="R3810" s="29">
        <v>0</v>
      </c>
      <c r="S3810" s="29">
        <v>0</v>
      </c>
      <c r="T3810" s="29">
        <v>0</v>
      </c>
      <c r="U3810" s="29">
        <v>0</v>
      </c>
    </row>
    <row r="3811" spans="1:21" x14ac:dyDescent="0.2">
      <c r="A3811" s="1">
        <v>805</v>
      </c>
      <c r="B3811" s="1">
        <v>18058510</v>
      </c>
      <c r="C3811" s="1">
        <v>59933</v>
      </c>
      <c r="D3811" s="1">
        <v>580</v>
      </c>
      <c r="F3811" s="25">
        <v>59933</v>
      </c>
      <c r="G3811" s="25" t="s">
        <v>779</v>
      </c>
      <c r="H3811" s="29">
        <v>0</v>
      </c>
      <c r="I3811" s="29">
        <v>0</v>
      </c>
      <c r="J3811" s="29">
        <v>0</v>
      </c>
      <c r="K3811" s="29">
        <v>0</v>
      </c>
      <c r="L3811" s="29">
        <v>0</v>
      </c>
      <c r="M3811" s="29">
        <v>0</v>
      </c>
      <c r="N3811" s="29">
        <v>0</v>
      </c>
      <c r="O3811" s="29">
        <v>0</v>
      </c>
      <c r="P3811" s="29">
        <v>0</v>
      </c>
      <c r="Q3811" s="29">
        <v>0</v>
      </c>
      <c r="R3811" s="29">
        <v>0</v>
      </c>
      <c r="S3811" s="29">
        <v>0</v>
      </c>
      <c r="T3811" s="29">
        <v>0</v>
      </c>
      <c r="U3811" s="29">
        <v>0</v>
      </c>
    </row>
    <row r="3812" spans="1:21" x14ac:dyDescent="0.2">
      <c r="A3812" s="1">
        <v>805</v>
      </c>
      <c r="B3812" s="1">
        <v>18058510</v>
      </c>
      <c r="C3812" s="1">
        <v>59935</v>
      </c>
      <c r="D3812" s="1">
        <v>580</v>
      </c>
      <c r="F3812" s="25">
        <v>59935</v>
      </c>
      <c r="G3812" s="25" t="s">
        <v>780</v>
      </c>
      <c r="H3812" s="29">
        <v>0</v>
      </c>
      <c r="I3812" s="29">
        <v>0</v>
      </c>
      <c r="J3812" s="29">
        <v>0</v>
      </c>
      <c r="K3812" s="29">
        <v>0</v>
      </c>
      <c r="L3812" s="29">
        <v>0</v>
      </c>
      <c r="M3812" s="29">
        <v>0</v>
      </c>
      <c r="N3812" s="29">
        <v>0</v>
      </c>
      <c r="O3812" s="29">
        <v>0</v>
      </c>
      <c r="P3812" s="29">
        <v>0</v>
      </c>
      <c r="Q3812" s="29">
        <v>0</v>
      </c>
      <c r="R3812" s="29">
        <v>0</v>
      </c>
      <c r="S3812" s="29">
        <v>0</v>
      </c>
      <c r="T3812" s="29">
        <v>0</v>
      </c>
      <c r="U3812" s="29">
        <v>0</v>
      </c>
    </row>
    <row r="3813" spans="1:21" x14ac:dyDescent="0.2">
      <c r="A3813" s="1">
        <v>805</v>
      </c>
      <c r="B3813" s="1">
        <v>18058510</v>
      </c>
      <c r="C3813" s="1">
        <v>59940</v>
      </c>
      <c r="D3813" s="1">
        <v>580</v>
      </c>
      <c r="F3813" s="25">
        <v>59940</v>
      </c>
      <c r="G3813" s="25" t="s">
        <v>781</v>
      </c>
      <c r="H3813" s="29">
        <v>0</v>
      </c>
      <c r="I3813" s="29">
        <v>0</v>
      </c>
      <c r="J3813" s="29">
        <v>0</v>
      </c>
      <c r="K3813" s="29">
        <v>0</v>
      </c>
      <c r="L3813" s="29">
        <v>0</v>
      </c>
      <c r="M3813" s="29">
        <v>0</v>
      </c>
      <c r="N3813" s="29">
        <v>0</v>
      </c>
      <c r="O3813" s="29">
        <v>0</v>
      </c>
      <c r="P3813" s="29">
        <v>0</v>
      </c>
      <c r="Q3813" s="29">
        <v>0</v>
      </c>
      <c r="R3813" s="29">
        <v>0</v>
      </c>
      <c r="S3813" s="29">
        <v>0</v>
      </c>
      <c r="T3813" s="29">
        <v>0</v>
      </c>
      <c r="U3813" s="29">
        <v>0</v>
      </c>
    </row>
    <row r="3814" spans="1:21" x14ac:dyDescent="0.2">
      <c r="A3814" s="1">
        <v>805</v>
      </c>
      <c r="B3814" s="1">
        <v>18058510</v>
      </c>
      <c r="C3814" s="1">
        <v>59943</v>
      </c>
      <c r="D3814" s="1">
        <v>580</v>
      </c>
      <c r="F3814" s="25">
        <v>59943</v>
      </c>
      <c r="G3814" s="25" t="s">
        <v>782</v>
      </c>
      <c r="H3814" s="29">
        <v>0</v>
      </c>
      <c r="I3814" s="29">
        <v>0</v>
      </c>
      <c r="J3814" s="29">
        <v>0</v>
      </c>
      <c r="K3814" s="29">
        <v>0</v>
      </c>
      <c r="L3814" s="29">
        <v>0</v>
      </c>
      <c r="M3814" s="29">
        <v>0</v>
      </c>
      <c r="N3814" s="29">
        <v>0</v>
      </c>
      <c r="O3814" s="29">
        <v>0</v>
      </c>
      <c r="P3814" s="29">
        <v>0</v>
      </c>
      <c r="Q3814" s="29">
        <v>0</v>
      </c>
      <c r="R3814" s="29">
        <v>0</v>
      </c>
      <c r="S3814" s="29">
        <v>0</v>
      </c>
      <c r="T3814" s="29">
        <v>0</v>
      </c>
      <c r="U3814" s="29">
        <v>0</v>
      </c>
    </row>
    <row r="3815" spans="1:21" x14ac:dyDescent="0.2">
      <c r="A3815" s="1">
        <v>805</v>
      </c>
      <c r="B3815" s="1">
        <v>18058510</v>
      </c>
      <c r="C3815" s="1">
        <v>59948</v>
      </c>
      <c r="D3815" s="1">
        <v>580</v>
      </c>
      <c r="F3815" s="25">
        <v>59948</v>
      </c>
      <c r="G3815" s="25" t="s">
        <v>783</v>
      </c>
      <c r="H3815" s="29">
        <v>0</v>
      </c>
      <c r="I3815" s="29">
        <v>0</v>
      </c>
      <c r="J3815" s="29">
        <v>0</v>
      </c>
      <c r="K3815" s="29">
        <v>0</v>
      </c>
      <c r="L3815" s="29">
        <v>0</v>
      </c>
      <c r="M3815" s="29">
        <v>0</v>
      </c>
      <c r="N3815" s="29">
        <v>0</v>
      </c>
      <c r="O3815" s="29">
        <v>0</v>
      </c>
      <c r="P3815" s="29">
        <v>0</v>
      </c>
      <c r="Q3815" s="29">
        <v>0</v>
      </c>
      <c r="R3815" s="29">
        <v>0</v>
      </c>
      <c r="S3815" s="29">
        <v>0</v>
      </c>
      <c r="T3815" s="29">
        <v>0</v>
      </c>
      <c r="U3815" s="29">
        <v>0</v>
      </c>
    </row>
    <row r="3816" spans="1:21" ht="15" thickBot="1" x14ac:dyDescent="0.25">
      <c r="A3816" s="1" t="s">
        <v>47</v>
      </c>
    </row>
    <row r="3817" spans="1:21" ht="15" thickTop="1" x14ac:dyDescent="0.2">
      <c r="A3817" s="1" t="s">
        <v>47</v>
      </c>
      <c r="B3817" s="1">
        <v>18058510</v>
      </c>
      <c r="C3817" s="31"/>
      <c r="D3817" s="31"/>
      <c r="E3817" s="31"/>
      <c r="F3817" s="32" t="s">
        <v>784</v>
      </c>
      <c r="G3817" s="32"/>
      <c r="H3817" s="33">
        <f t="shared" ref="H3817:S3817" si="936">SUM(H3805:H3816)</f>
        <v>52423581</v>
      </c>
      <c r="I3817" s="33">
        <f t="shared" si="936"/>
        <v>60023581</v>
      </c>
      <c r="J3817" s="33">
        <f t="shared" si="936"/>
        <v>61804348</v>
      </c>
      <c r="K3817" s="33">
        <f t="shared" si="936"/>
        <v>64804348</v>
      </c>
      <c r="L3817" s="33">
        <f t="shared" si="936"/>
        <v>64804348</v>
      </c>
      <c r="M3817" s="33">
        <f t="shared" si="936"/>
        <v>66630000</v>
      </c>
      <c r="N3817" s="33">
        <f t="shared" si="936"/>
        <v>67522399</v>
      </c>
      <c r="O3817" s="33">
        <f t="shared" si="936"/>
        <v>73398210</v>
      </c>
      <c r="P3817" s="33">
        <f t="shared" si="936"/>
        <v>77398210</v>
      </c>
      <c r="Q3817" s="33">
        <f t="shared" si="936"/>
        <v>82398210</v>
      </c>
      <c r="R3817" s="33">
        <f t="shared" si="936"/>
        <v>84398210</v>
      </c>
      <c r="S3817" s="33">
        <f t="shared" si="936"/>
        <v>84398210</v>
      </c>
      <c r="T3817" s="33">
        <f t="shared" ref="T3817" si="937">SUM(T3805:T3816)</f>
        <v>86898210</v>
      </c>
      <c r="U3817" s="33">
        <f t="shared" ref="U3817" si="938">SUM(U3805:U3816)</f>
        <v>93398210</v>
      </c>
    </row>
    <row r="3819" spans="1:21" x14ac:dyDescent="0.2">
      <c r="A3819" s="1" t="s">
        <v>47</v>
      </c>
      <c r="F3819" s="27" t="s">
        <v>785</v>
      </c>
      <c r="G3819" s="1"/>
    </row>
    <row r="3820" spans="1:21" x14ac:dyDescent="0.2">
      <c r="A3820" s="1">
        <v>805</v>
      </c>
      <c r="B3820" s="1">
        <v>18058520</v>
      </c>
      <c r="C3820" s="1">
        <v>50110</v>
      </c>
      <c r="D3820" s="1">
        <v>500</v>
      </c>
      <c r="E3820" s="1" t="s">
        <v>786</v>
      </c>
      <c r="F3820" s="1">
        <v>50110</v>
      </c>
      <c r="G3820" s="1" t="s">
        <v>28</v>
      </c>
      <c r="H3820" s="29">
        <v>0</v>
      </c>
      <c r="I3820" s="29">
        <v>0</v>
      </c>
      <c r="J3820" s="29">
        <v>0</v>
      </c>
      <c r="K3820" s="29">
        <v>0</v>
      </c>
      <c r="L3820" s="29">
        <v>0</v>
      </c>
      <c r="M3820" s="29">
        <v>0</v>
      </c>
      <c r="N3820" s="29">
        <v>0</v>
      </c>
      <c r="O3820" s="29">
        <v>0</v>
      </c>
      <c r="P3820" s="29">
        <v>0</v>
      </c>
      <c r="Q3820" s="29">
        <v>0</v>
      </c>
      <c r="R3820" s="29">
        <v>0</v>
      </c>
      <c r="S3820" s="29">
        <v>0</v>
      </c>
      <c r="T3820" s="29">
        <v>0</v>
      </c>
      <c r="U3820" s="29">
        <v>0</v>
      </c>
    </row>
    <row r="3821" spans="1:21" x14ac:dyDescent="0.2">
      <c r="A3821" s="1">
        <v>805</v>
      </c>
      <c r="B3821" s="1">
        <v>18058520</v>
      </c>
      <c r="C3821" s="1">
        <v>53350</v>
      </c>
      <c r="D3821" s="1">
        <v>530</v>
      </c>
      <c r="F3821" s="1">
        <v>53350</v>
      </c>
      <c r="G3821" s="1" t="s">
        <v>34</v>
      </c>
      <c r="H3821" s="29">
        <v>0</v>
      </c>
      <c r="I3821" s="29">
        <v>0</v>
      </c>
      <c r="J3821" s="29">
        <v>0</v>
      </c>
      <c r="K3821" s="29">
        <v>0</v>
      </c>
      <c r="L3821" s="29">
        <v>0</v>
      </c>
      <c r="M3821" s="29">
        <v>0</v>
      </c>
      <c r="N3821" s="29">
        <v>0</v>
      </c>
      <c r="O3821" s="29">
        <v>0</v>
      </c>
      <c r="P3821" s="29">
        <v>0</v>
      </c>
      <c r="Q3821" s="29">
        <v>0</v>
      </c>
      <c r="R3821" s="29">
        <v>0</v>
      </c>
      <c r="S3821" s="29">
        <v>0</v>
      </c>
      <c r="T3821" s="29">
        <v>0</v>
      </c>
      <c r="U3821" s="29">
        <v>0</v>
      </c>
    </row>
    <row r="3822" spans="1:21" x14ac:dyDescent="0.2">
      <c r="A3822" s="1">
        <v>805</v>
      </c>
      <c r="B3822" s="1">
        <v>18058520</v>
      </c>
      <c r="C3822" s="1">
        <v>54410</v>
      </c>
      <c r="D3822" s="1">
        <v>540</v>
      </c>
      <c r="F3822" s="1">
        <v>54410</v>
      </c>
      <c r="G3822" s="1" t="s">
        <v>35</v>
      </c>
      <c r="H3822" s="29">
        <v>0</v>
      </c>
      <c r="I3822" s="29">
        <v>0</v>
      </c>
      <c r="J3822" s="29">
        <v>0</v>
      </c>
      <c r="K3822" s="29">
        <v>0</v>
      </c>
      <c r="L3822" s="29">
        <v>0</v>
      </c>
      <c r="M3822" s="29">
        <v>0</v>
      </c>
      <c r="N3822" s="29">
        <v>0</v>
      </c>
      <c r="O3822" s="29">
        <v>0</v>
      </c>
      <c r="P3822" s="29">
        <v>0</v>
      </c>
      <c r="Q3822" s="29">
        <v>0</v>
      </c>
      <c r="R3822" s="29">
        <v>0</v>
      </c>
      <c r="S3822" s="29">
        <v>0</v>
      </c>
      <c r="T3822" s="29">
        <v>0</v>
      </c>
      <c r="U3822" s="29">
        <v>0</v>
      </c>
    </row>
    <row r="3823" spans="1:21" x14ac:dyDescent="0.2">
      <c r="A3823" s="1">
        <v>805</v>
      </c>
      <c r="B3823" s="1">
        <v>18058520</v>
      </c>
      <c r="C3823" s="1">
        <v>55520</v>
      </c>
      <c r="D3823" s="1">
        <v>550</v>
      </c>
      <c r="F3823" s="1">
        <v>55520</v>
      </c>
      <c r="G3823" s="1" t="s">
        <v>36</v>
      </c>
      <c r="H3823" s="29">
        <v>0</v>
      </c>
      <c r="I3823" s="29">
        <v>0</v>
      </c>
      <c r="J3823" s="29">
        <v>0</v>
      </c>
      <c r="K3823" s="29">
        <v>0</v>
      </c>
      <c r="L3823" s="29">
        <v>0</v>
      </c>
      <c r="M3823" s="29">
        <v>0</v>
      </c>
      <c r="N3823" s="29">
        <v>0</v>
      </c>
      <c r="O3823" s="29">
        <v>0</v>
      </c>
      <c r="P3823" s="29">
        <v>0</v>
      </c>
      <c r="Q3823" s="29">
        <v>0</v>
      </c>
      <c r="R3823" s="29">
        <v>0</v>
      </c>
      <c r="S3823" s="29">
        <v>0</v>
      </c>
      <c r="T3823" s="29">
        <v>0</v>
      </c>
      <c r="U3823" s="29">
        <v>0</v>
      </c>
    </row>
    <row r="3824" spans="1:21" x14ac:dyDescent="0.2">
      <c r="A3824" s="1">
        <v>805</v>
      </c>
      <c r="B3824" s="1">
        <v>18058520</v>
      </c>
      <c r="C3824" s="1">
        <v>55579</v>
      </c>
      <c r="D3824" s="1">
        <v>550</v>
      </c>
      <c r="F3824" s="1">
        <v>55579</v>
      </c>
      <c r="G3824" s="1" t="s">
        <v>84</v>
      </c>
      <c r="H3824" s="29">
        <v>0</v>
      </c>
      <c r="I3824" s="29">
        <v>0</v>
      </c>
      <c r="J3824" s="29">
        <v>0</v>
      </c>
      <c r="K3824" s="29">
        <v>0</v>
      </c>
      <c r="L3824" s="29">
        <v>0</v>
      </c>
      <c r="M3824" s="29">
        <v>0</v>
      </c>
      <c r="N3824" s="29">
        <v>0</v>
      </c>
      <c r="O3824" s="29">
        <v>0</v>
      </c>
      <c r="P3824" s="29">
        <v>0</v>
      </c>
      <c r="Q3824" s="29">
        <v>0</v>
      </c>
      <c r="R3824" s="29">
        <v>0</v>
      </c>
      <c r="S3824" s="29">
        <v>0</v>
      </c>
      <c r="T3824" s="29">
        <v>0</v>
      </c>
      <c r="U3824" s="29">
        <v>0</v>
      </c>
    </row>
    <row r="3825" spans="1:21" x14ac:dyDescent="0.2">
      <c r="A3825" s="1">
        <v>805</v>
      </c>
      <c r="B3825" s="1">
        <v>18058520</v>
      </c>
      <c r="C3825" s="1">
        <v>56615</v>
      </c>
      <c r="D3825" s="1">
        <v>560</v>
      </c>
      <c r="F3825" s="1">
        <v>56615</v>
      </c>
      <c r="G3825" s="1" t="s">
        <v>39</v>
      </c>
      <c r="H3825" s="29">
        <v>0</v>
      </c>
      <c r="I3825" s="29">
        <v>0</v>
      </c>
      <c r="J3825" s="29">
        <v>0</v>
      </c>
      <c r="K3825" s="29">
        <v>0</v>
      </c>
      <c r="L3825" s="29">
        <v>0</v>
      </c>
      <c r="M3825" s="29">
        <v>0</v>
      </c>
      <c r="N3825" s="29">
        <v>0</v>
      </c>
      <c r="O3825" s="29">
        <v>0</v>
      </c>
      <c r="P3825" s="29">
        <v>0</v>
      </c>
      <c r="Q3825" s="29">
        <v>0</v>
      </c>
      <c r="R3825" s="29">
        <v>0</v>
      </c>
      <c r="S3825" s="29">
        <v>0</v>
      </c>
      <c r="T3825" s="29">
        <v>0</v>
      </c>
      <c r="U3825" s="29">
        <v>0</v>
      </c>
    </row>
    <row r="3826" spans="1:21" x14ac:dyDescent="0.2">
      <c r="A3826" s="1">
        <v>805</v>
      </c>
      <c r="B3826" s="1">
        <v>18058520</v>
      </c>
      <c r="C3826" s="1">
        <v>56655</v>
      </c>
      <c r="D3826" s="1">
        <v>560</v>
      </c>
      <c r="F3826" s="1">
        <v>56655</v>
      </c>
      <c r="G3826" s="1" t="s">
        <v>40</v>
      </c>
      <c r="H3826" s="29">
        <v>0</v>
      </c>
      <c r="I3826" s="29">
        <v>0</v>
      </c>
      <c r="J3826" s="29">
        <v>0</v>
      </c>
      <c r="K3826" s="29">
        <v>0</v>
      </c>
      <c r="L3826" s="29">
        <v>0</v>
      </c>
      <c r="M3826" s="29">
        <v>0</v>
      </c>
      <c r="N3826" s="29">
        <v>0</v>
      </c>
      <c r="O3826" s="29">
        <v>0</v>
      </c>
      <c r="P3826" s="29">
        <v>0</v>
      </c>
      <c r="Q3826" s="29">
        <v>0</v>
      </c>
      <c r="R3826" s="29">
        <v>0</v>
      </c>
      <c r="S3826" s="29">
        <v>0</v>
      </c>
      <c r="T3826" s="29">
        <v>0</v>
      </c>
      <c r="U3826" s="29">
        <v>0</v>
      </c>
    </row>
    <row r="3827" spans="1:21" x14ac:dyDescent="0.2">
      <c r="A3827" s="1">
        <v>805</v>
      </c>
      <c r="B3827" s="1">
        <v>18058520</v>
      </c>
      <c r="C3827" s="1">
        <v>56656</v>
      </c>
      <c r="D3827" s="1">
        <v>560</v>
      </c>
      <c r="F3827" s="1">
        <v>56656</v>
      </c>
      <c r="G3827" s="1" t="s">
        <v>41</v>
      </c>
      <c r="H3827" s="29">
        <v>0</v>
      </c>
      <c r="I3827" s="29">
        <v>0</v>
      </c>
      <c r="J3827" s="29">
        <v>0</v>
      </c>
      <c r="K3827" s="29">
        <v>0</v>
      </c>
      <c r="L3827" s="29">
        <v>0</v>
      </c>
      <c r="M3827" s="29">
        <v>0</v>
      </c>
      <c r="N3827" s="29">
        <v>0</v>
      </c>
      <c r="O3827" s="29">
        <v>0</v>
      </c>
      <c r="P3827" s="29">
        <v>0</v>
      </c>
      <c r="Q3827" s="29">
        <v>0</v>
      </c>
      <c r="R3827" s="29">
        <v>0</v>
      </c>
      <c r="S3827" s="29">
        <v>0</v>
      </c>
      <c r="T3827" s="29">
        <v>0</v>
      </c>
      <c r="U3827" s="29">
        <v>0</v>
      </c>
    </row>
    <row r="3828" spans="1:21" x14ac:dyDescent="0.2">
      <c r="A3828" s="1">
        <v>805</v>
      </c>
      <c r="B3828" s="1">
        <v>18058520</v>
      </c>
      <c r="C3828" s="1">
        <v>56662</v>
      </c>
      <c r="D3828" s="1">
        <v>560</v>
      </c>
      <c r="F3828" s="1">
        <v>56662</v>
      </c>
      <c r="G3828" s="1" t="s">
        <v>42</v>
      </c>
      <c r="H3828" s="29">
        <v>0</v>
      </c>
      <c r="I3828" s="29">
        <v>0</v>
      </c>
      <c r="J3828" s="29">
        <v>0</v>
      </c>
      <c r="K3828" s="29">
        <v>0</v>
      </c>
      <c r="L3828" s="29">
        <v>0</v>
      </c>
      <c r="M3828" s="29">
        <v>0</v>
      </c>
      <c r="N3828" s="29">
        <v>0</v>
      </c>
      <c r="O3828" s="29">
        <v>0</v>
      </c>
      <c r="P3828" s="29">
        <v>0</v>
      </c>
      <c r="Q3828" s="29">
        <v>0</v>
      </c>
      <c r="R3828" s="29">
        <v>0</v>
      </c>
      <c r="S3828" s="29">
        <v>0</v>
      </c>
      <c r="T3828" s="29">
        <v>0</v>
      </c>
      <c r="U3828" s="29">
        <v>0</v>
      </c>
    </row>
    <row r="3829" spans="1:21" x14ac:dyDescent="0.2">
      <c r="A3829" s="1">
        <v>805</v>
      </c>
      <c r="B3829" s="1">
        <v>18058520</v>
      </c>
      <c r="C3829" s="1">
        <v>56694</v>
      </c>
      <c r="D3829" s="1">
        <v>560</v>
      </c>
      <c r="F3829" s="1">
        <v>56694</v>
      </c>
      <c r="G3829" s="1" t="s">
        <v>45</v>
      </c>
      <c r="H3829" s="29">
        <v>0</v>
      </c>
      <c r="I3829" s="29">
        <v>0</v>
      </c>
      <c r="J3829" s="29">
        <v>0</v>
      </c>
      <c r="K3829" s="29">
        <v>0</v>
      </c>
      <c r="L3829" s="29">
        <v>0</v>
      </c>
      <c r="M3829" s="29">
        <v>0</v>
      </c>
      <c r="N3829" s="29">
        <v>0</v>
      </c>
      <c r="O3829" s="29">
        <v>0</v>
      </c>
      <c r="P3829" s="29">
        <v>0</v>
      </c>
      <c r="Q3829" s="29">
        <v>0</v>
      </c>
      <c r="R3829" s="29">
        <v>0</v>
      </c>
      <c r="S3829" s="29">
        <v>0</v>
      </c>
      <c r="T3829" s="29">
        <v>0</v>
      </c>
      <c r="U3829" s="29">
        <v>0</v>
      </c>
    </row>
    <row r="3830" spans="1:21" ht="15" thickBot="1" x14ac:dyDescent="0.25">
      <c r="A3830" s="1" t="s">
        <v>47</v>
      </c>
      <c r="F3830" s="1"/>
      <c r="G3830" s="1"/>
    </row>
    <row r="3831" spans="1:21" ht="15" thickTop="1" x14ac:dyDescent="0.2">
      <c r="A3831" s="1" t="s">
        <v>47</v>
      </c>
      <c r="B3831" s="1">
        <v>18058520</v>
      </c>
      <c r="C3831" s="31"/>
      <c r="D3831" s="31"/>
      <c r="E3831" s="31" t="s">
        <v>787</v>
      </c>
      <c r="F3831" s="31" t="s">
        <v>788</v>
      </c>
      <c r="G3831" s="31"/>
      <c r="H3831" s="33">
        <f>SUM(H3820:H3830)</f>
        <v>0</v>
      </c>
      <c r="I3831" s="33">
        <f t="shared" ref="I3831:S3831" si="939">SUM(I3820:I3830)</f>
        <v>0</v>
      </c>
      <c r="J3831" s="33">
        <f t="shared" si="939"/>
        <v>0</v>
      </c>
      <c r="K3831" s="33">
        <f t="shared" si="939"/>
        <v>0</v>
      </c>
      <c r="L3831" s="33">
        <f t="shared" si="939"/>
        <v>0</v>
      </c>
      <c r="M3831" s="33">
        <f t="shared" si="939"/>
        <v>0</v>
      </c>
      <c r="N3831" s="33">
        <f t="shared" si="939"/>
        <v>0</v>
      </c>
      <c r="O3831" s="33">
        <f t="shared" si="939"/>
        <v>0</v>
      </c>
      <c r="P3831" s="33">
        <f t="shared" si="939"/>
        <v>0</v>
      </c>
      <c r="Q3831" s="33">
        <f t="shared" si="939"/>
        <v>0</v>
      </c>
      <c r="R3831" s="33">
        <f t="shared" si="939"/>
        <v>0</v>
      </c>
      <c r="S3831" s="33">
        <f t="shared" si="939"/>
        <v>0</v>
      </c>
      <c r="T3831" s="33">
        <f t="shared" ref="T3831" si="940">SUM(T3820:T3830)</f>
        <v>0</v>
      </c>
      <c r="U3831" s="33">
        <f t="shared" ref="U3831" si="941">SUM(U3820:U3830)</f>
        <v>0</v>
      </c>
    </row>
    <row r="3833" spans="1:21" x14ac:dyDescent="0.2">
      <c r="A3833" s="1" t="s">
        <v>47</v>
      </c>
      <c r="F3833" s="28" t="s">
        <v>789</v>
      </c>
    </row>
    <row r="3834" spans="1:21" x14ac:dyDescent="0.2">
      <c r="A3834" s="1">
        <v>805</v>
      </c>
      <c r="B3834" s="1">
        <v>18058530</v>
      </c>
      <c r="C3834" s="1">
        <v>56694</v>
      </c>
      <c r="D3834" s="1">
        <v>560</v>
      </c>
      <c r="F3834" s="25">
        <v>56694</v>
      </c>
      <c r="G3834" s="25" t="s">
        <v>45</v>
      </c>
      <c r="H3834" s="29">
        <v>1449120</v>
      </c>
      <c r="I3834" s="29">
        <v>1585000</v>
      </c>
      <c r="J3834" s="29">
        <v>1565500</v>
      </c>
      <c r="K3834" s="29">
        <v>1425000</v>
      </c>
      <c r="L3834" s="29">
        <v>1300000</v>
      </c>
      <c r="M3834" s="29">
        <v>1250000</v>
      </c>
      <c r="N3834" s="29">
        <v>1100001</v>
      </c>
      <c r="O3834" s="29">
        <v>1000000</v>
      </c>
      <c r="P3834" s="29">
        <v>1000000</v>
      </c>
      <c r="Q3834" s="29">
        <v>1000000</v>
      </c>
      <c r="R3834" s="29">
        <v>1000000</v>
      </c>
      <c r="S3834" s="29">
        <v>1000000</v>
      </c>
      <c r="T3834" s="29">
        <v>1000000</v>
      </c>
      <c r="U3834" s="29">
        <v>1000000</v>
      </c>
    </row>
    <row r="3835" spans="1:21" x14ac:dyDescent="0.2">
      <c r="A3835" s="1">
        <v>805</v>
      </c>
      <c r="B3835" s="1">
        <v>18058530</v>
      </c>
      <c r="C3835" s="1">
        <v>59933</v>
      </c>
      <c r="D3835" s="1">
        <v>580</v>
      </c>
      <c r="F3835" s="25">
        <v>59933</v>
      </c>
      <c r="G3835" s="25" t="s">
        <v>779</v>
      </c>
      <c r="H3835" s="29">
        <v>7256819</v>
      </c>
      <c r="I3835" s="29">
        <v>8256819</v>
      </c>
      <c r="J3835" s="29">
        <v>8722206</v>
      </c>
      <c r="K3835" s="29">
        <v>8310206</v>
      </c>
      <c r="L3835" s="29">
        <v>8310206</v>
      </c>
      <c r="M3835" s="29">
        <v>8060206</v>
      </c>
      <c r="N3835" s="29">
        <v>7550000</v>
      </c>
      <c r="O3835" s="29">
        <v>7000000</v>
      </c>
      <c r="P3835" s="29">
        <v>7000000</v>
      </c>
      <c r="Q3835" s="29">
        <v>7000000</v>
      </c>
      <c r="R3835" s="29">
        <v>6500000</v>
      </c>
      <c r="S3835" s="29">
        <v>6500000</v>
      </c>
      <c r="T3835" s="29">
        <v>7500000</v>
      </c>
      <c r="U3835" s="29">
        <v>7800000</v>
      </c>
    </row>
    <row r="3836" spans="1:21" x14ac:dyDescent="0.2">
      <c r="A3836" s="1">
        <v>805</v>
      </c>
      <c r="B3836" s="1">
        <v>18058530</v>
      </c>
      <c r="C3836" s="1">
        <v>59946</v>
      </c>
      <c r="D3836" s="1">
        <v>580</v>
      </c>
      <c r="F3836" s="25">
        <v>59946</v>
      </c>
      <c r="G3836" s="25" t="s">
        <v>790</v>
      </c>
      <c r="H3836" s="29">
        <v>0</v>
      </c>
      <c r="I3836" s="29">
        <v>0</v>
      </c>
      <c r="J3836" s="29">
        <v>0</v>
      </c>
      <c r="K3836" s="29">
        <v>0</v>
      </c>
      <c r="L3836" s="29">
        <v>0</v>
      </c>
      <c r="M3836" s="29">
        <v>0</v>
      </c>
      <c r="N3836" s="29">
        <v>0</v>
      </c>
      <c r="O3836" s="29">
        <v>0</v>
      </c>
      <c r="P3836" s="29">
        <v>0</v>
      </c>
      <c r="Q3836" s="29">
        <v>0</v>
      </c>
      <c r="R3836" s="29">
        <v>0</v>
      </c>
      <c r="S3836" s="29">
        <v>0</v>
      </c>
      <c r="T3836" s="29">
        <v>0</v>
      </c>
      <c r="U3836" s="29">
        <v>0</v>
      </c>
    </row>
    <row r="3837" spans="1:21" ht="15" thickBot="1" x14ac:dyDescent="0.25">
      <c r="A3837" s="1" t="s">
        <v>47</v>
      </c>
    </row>
    <row r="3838" spans="1:21" ht="15" thickTop="1" x14ac:dyDescent="0.2">
      <c r="A3838" s="1" t="s">
        <v>47</v>
      </c>
      <c r="B3838" s="1">
        <v>18058530</v>
      </c>
      <c r="C3838" s="31"/>
      <c r="D3838" s="31"/>
      <c r="E3838" s="31"/>
      <c r="F3838" s="32" t="s">
        <v>791</v>
      </c>
      <c r="G3838" s="32"/>
      <c r="H3838" s="33">
        <f>SUM(H3834:H3837)</f>
        <v>8705939</v>
      </c>
      <c r="I3838" s="33">
        <f t="shared" ref="I3838:S3838" si="942">SUM(I3834:I3837)</f>
        <v>9841819</v>
      </c>
      <c r="J3838" s="33">
        <f t="shared" si="942"/>
        <v>10287706</v>
      </c>
      <c r="K3838" s="33">
        <f t="shared" si="942"/>
        <v>9735206</v>
      </c>
      <c r="L3838" s="33">
        <f t="shared" si="942"/>
        <v>9610206</v>
      </c>
      <c r="M3838" s="33">
        <f t="shared" si="942"/>
        <v>9310206</v>
      </c>
      <c r="N3838" s="33">
        <f t="shared" si="942"/>
        <v>8650001</v>
      </c>
      <c r="O3838" s="33">
        <f t="shared" si="942"/>
        <v>8000000</v>
      </c>
      <c r="P3838" s="33">
        <f t="shared" si="942"/>
        <v>8000000</v>
      </c>
      <c r="Q3838" s="33">
        <f t="shared" si="942"/>
        <v>8000000</v>
      </c>
      <c r="R3838" s="33">
        <f t="shared" si="942"/>
        <v>7500000</v>
      </c>
      <c r="S3838" s="33">
        <f t="shared" si="942"/>
        <v>7500000</v>
      </c>
      <c r="T3838" s="33">
        <f t="shared" ref="T3838" si="943">SUM(T3834:T3837)</f>
        <v>8500000</v>
      </c>
      <c r="U3838" s="33">
        <f t="shared" ref="U3838" si="944">SUM(U3834:U3837)</f>
        <v>8800000</v>
      </c>
    </row>
    <row r="3840" spans="1:21" x14ac:dyDescent="0.2">
      <c r="A3840" s="1" t="s">
        <v>47</v>
      </c>
      <c r="F3840" s="27" t="s">
        <v>792</v>
      </c>
      <c r="G3840" s="1"/>
    </row>
    <row r="3841" spans="1:21" x14ac:dyDescent="0.2">
      <c r="A3841" s="1">
        <v>805</v>
      </c>
      <c r="B3841" s="1">
        <v>18058540</v>
      </c>
      <c r="C3841" s="1">
        <v>50110</v>
      </c>
      <c r="D3841" s="1">
        <v>500</v>
      </c>
      <c r="F3841" s="1">
        <v>50110</v>
      </c>
      <c r="G3841" s="1" t="s">
        <v>28</v>
      </c>
      <c r="H3841" s="29">
        <v>0</v>
      </c>
      <c r="I3841" s="29">
        <v>0</v>
      </c>
      <c r="J3841" s="29">
        <v>0</v>
      </c>
      <c r="K3841" s="29">
        <v>0</v>
      </c>
      <c r="L3841" s="29">
        <v>0</v>
      </c>
      <c r="M3841" s="29">
        <v>0</v>
      </c>
      <c r="N3841" s="29">
        <v>0</v>
      </c>
      <c r="O3841" s="29">
        <v>0</v>
      </c>
      <c r="P3841" s="29">
        <v>0</v>
      </c>
      <c r="Q3841" s="29">
        <v>0</v>
      </c>
      <c r="R3841" s="29">
        <v>0</v>
      </c>
      <c r="S3841" s="29">
        <v>0</v>
      </c>
      <c r="T3841" s="29">
        <v>0</v>
      </c>
      <c r="U3841" s="29">
        <v>0</v>
      </c>
    </row>
    <row r="3842" spans="1:21" x14ac:dyDescent="0.2">
      <c r="A3842" s="1">
        <v>805</v>
      </c>
      <c r="B3842" s="1">
        <v>18058540</v>
      </c>
      <c r="C3842" s="1">
        <v>54410</v>
      </c>
      <c r="D3842" s="1">
        <v>540</v>
      </c>
      <c r="F3842" s="1">
        <v>54410</v>
      </c>
      <c r="G3842" s="1" t="s">
        <v>35</v>
      </c>
      <c r="H3842" s="29">
        <v>0</v>
      </c>
      <c r="I3842" s="29">
        <v>0</v>
      </c>
      <c r="J3842" s="29">
        <v>0</v>
      </c>
      <c r="K3842" s="29">
        <v>0</v>
      </c>
      <c r="L3842" s="29">
        <v>0</v>
      </c>
      <c r="M3842" s="29">
        <v>0</v>
      </c>
      <c r="N3842" s="29">
        <v>0</v>
      </c>
      <c r="O3842" s="29">
        <v>0</v>
      </c>
      <c r="P3842" s="29">
        <v>0</v>
      </c>
      <c r="Q3842" s="29">
        <v>0</v>
      </c>
      <c r="R3842" s="29">
        <v>0</v>
      </c>
      <c r="S3842" s="29">
        <v>0</v>
      </c>
      <c r="T3842" s="29">
        <v>0</v>
      </c>
      <c r="U3842" s="29">
        <v>0</v>
      </c>
    </row>
    <row r="3843" spans="1:21" x14ac:dyDescent="0.2">
      <c r="A3843" s="1">
        <v>805</v>
      </c>
      <c r="B3843" s="1">
        <v>18058540</v>
      </c>
      <c r="C3843" s="1">
        <v>55520</v>
      </c>
      <c r="D3843" s="1">
        <v>550</v>
      </c>
      <c r="F3843" s="1">
        <v>55520</v>
      </c>
      <c r="G3843" s="1" t="s">
        <v>36</v>
      </c>
      <c r="H3843" s="29">
        <v>0</v>
      </c>
      <c r="I3843" s="29">
        <v>0</v>
      </c>
      <c r="J3843" s="29">
        <v>0</v>
      </c>
      <c r="K3843" s="29">
        <v>0</v>
      </c>
      <c r="L3843" s="29">
        <v>0</v>
      </c>
      <c r="M3843" s="29">
        <v>0</v>
      </c>
      <c r="N3843" s="29">
        <v>0</v>
      </c>
      <c r="O3843" s="29">
        <v>0</v>
      </c>
      <c r="P3843" s="29">
        <v>0</v>
      </c>
      <c r="Q3843" s="29">
        <v>0</v>
      </c>
      <c r="R3843" s="29">
        <v>0</v>
      </c>
      <c r="S3843" s="29">
        <v>0</v>
      </c>
      <c r="T3843" s="29">
        <v>0</v>
      </c>
      <c r="U3843" s="29">
        <v>0</v>
      </c>
    </row>
    <row r="3844" spans="1:21" x14ac:dyDescent="0.2">
      <c r="A3844" s="1">
        <v>805</v>
      </c>
      <c r="B3844" s="1">
        <v>18058540</v>
      </c>
      <c r="C3844" s="1">
        <v>56615</v>
      </c>
      <c r="D3844" s="1">
        <v>560</v>
      </c>
      <c r="F3844" s="1">
        <v>56615</v>
      </c>
      <c r="G3844" s="1" t="s">
        <v>39</v>
      </c>
      <c r="H3844" s="29">
        <v>0</v>
      </c>
      <c r="I3844" s="29">
        <v>0</v>
      </c>
      <c r="J3844" s="29">
        <v>0</v>
      </c>
      <c r="K3844" s="29">
        <v>0</v>
      </c>
      <c r="L3844" s="29">
        <v>0</v>
      </c>
      <c r="M3844" s="29">
        <v>0</v>
      </c>
      <c r="N3844" s="29">
        <v>0</v>
      </c>
      <c r="O3844" s="29">
        <v>0</v>
      </c>
      <c r="P3844" s="29">
        <v>0</v>
      </c>
      <c r="Q3844" s="29">
        <v>0</v>
      </c>
      <c r="R3844" s="29">
        <v>0</v>
      </c>
      <c r="S3844" s="29">
        <v>0</v>
      </c>
      <c r="T3844" s="29">
        <v>0</v>
      </c>
      <c r="U3844" s="29">
        <v>0</v>
      </c>
    </row>
    <row r="3845" spans="1:21" x14ac:dyDescent="0.2">
      <c r="A3845" s="1">
        <v>805</v>
      </c>
      <c r="B3845" s="1">
        <v>18058540</v>
      </c>
      <c r="C3845" s="1">
        <v>56655</v>
      </c>
      <c r="D3845" s="1">
        <v>560</v>
      </c>
      <c r="F3845" s="1">
        <v>56655</v>
      </c>
      <c r="G3845" s="1" t="s">
        <v>40</v>
      </c>
      <c r="H3845" s="29">
        <v>0</v>
      </c>
      <c r="I3845" s="29">
        <v>0</v>
      </c>
      <c r="J3845" s="29">
        <v>0</v>
      </c>
      <c r="K3845" s="29">
        <v>0</v>
      </c>
      <c r="L3845" s="29">
        <v>0</v>
      </c>
      <c r="M3845" s="29">
        <v>0</v>
      </c>
      <c r="N3845" s="29">
        <v>0</v>
      </c>
      <c r="O3845" s="29">
        <v>0</v>
      </c>
      <c r="P3845" s="29">
        <v>0</v>
      </c>
      <c r="Q3845" s="29">
        <v>0</v>
      </c>
      <c r="R3845" s="29">
        <v>0</v>
      </c>
      <c r="S3845" s="29">
        <v>0</v>
      </c>
      <c r="T3845" s="29">
        <v>0</v>
      </c>
      <c r="U3845" s="29">
        <v>0</v>
      </c>
    </row>
    <row r="3846" spans="1:21" x14ac:dyDescent="0.2">
      <c r="A3846" s="1">
        <v>805</v>
      </c>
      <c r="B3846" s="1">
        <v>18058540</v>
      </c>
      <c r="C3846" s="1">
        <v>56662</v>
      </c>
      <c r="D3846" s="1">
        <v>560</v>
      </c>
      <c r="F3846" s="1">
        <v>56662</v>
      </c>
      <c r="G3846" s="1" t="s">
        <v>42</v>
      </c>
      <c r="H3846" s="29">
        <v>0</v>
      </c>
      <c r="I3846" s="29">
        <v>0</v>
      </c>
      <c r="J3846" s="29">
        <v>0</v>
      </c>
      <c r="K3846" s="29">
        <v>0</v>
      </c>
      <c r="L3846" s="29">
        <v>0</v>
      </c>
      <c r="M3846" s="29">
        <v>0</v>
      </c>
      <c r="N3846" s="29">
        <v>0</v>
      </c>
      <c r="O3846" s="29">
        <v>0</v>
      </c>
      <c r="P3846" s="29">
        <v>0</v>
      </c>
      <c r="Q3846" s="29">
        <v>0</v>
      </c>
      <c r="R3846" s="29">
        <v>0</v>
      </c>
      <c r="S3846" s="29">
        <v>0</v>
      </c>
      <c r="T3846" s="29">
        <v>0</v>
      </c>
      <c r="U3846" s="29">
        <v>0</v>
      </c>
    </row>
    <row r="3847" spans="1:21" ht="15" thickBot="1" x14ac:dyDescent="0.25">
      <c r="A3847" s="1" t="s">
        <v>47</v>
      </c>
      <c r="F3847" s="1"/>
      <c r="G3847" s="1"/>
    </row>
    <row r="3848" spans="1:21" ht="15" thickTop="1" x14ac:dyDescent="0.2">
      <c r="A3848" s="1" t="s">
        <v>47</v>
      </c>
      <c r="B3848" s="1">
        <v>18058540</v>
      </c>
      <c r="C3848" s="31"/>
      <c r="D3848" s="31"/>
      <c r="E3848" s="31" t="s">
        <v>793</v>
      </c>
      <c r="F3848" s="31" t="s">
        <v>794</v>
      </c>
      <c r="G3848" s="31"/>
      <c r="H3848" s="33">
        <f>SUM(H3841:H3847)</f>
        <v>0</v>
      </c>
      <c r="I3848" s="33">
        <f t="shared" ref="I3848:S3848" si="945">SUM(I3841:I3847)</f>
        <v>0</v>
      </c>
      <c r="J3848" s="33">
        <f t="shared" si="945"/>
        <v>0</v>
      </c>
      <c r="K3848" s="33">
        <f t="shared" si="945"/>
        <v>0</v>
      </c>
      <c r="L3848" s="33">
        <f t="shared" si="945"/>
        <v>0</v>
      </c>
      <c r="M3848" s="33">
        <f t="shared" si="945"/>
        <v>0</v>
      </c>
      <c r="N3848" s="33">
        <f t="shared" si="945"/>
        <v>0</v>
      </c>
      <c r="O3848" s="33">
        <f t="shared" si="945"/>
        <v>0</v>
      </c>
      <c r="P3848" s="33">
        <f t="shared" si="945"/>
        <v>0</v>
      </c>
      <c r="Q3848" s="33">
        <f t="shared" si="945"/>
        <v>0</v>
      </c>
      <c r="R3848" s="33">
        <f t="shared" si="945"/>
        <v>0</v>
      </c>
      <c r="S3848" s="33">
        <f t="shared" si="945"/>
        <v>0</v>
      </c>
      <c r="T3848" s="33">
        <f t="shared" ref="T3848" si="946">SUM(T3841:T3847)</f>
        <v>0</v>
      </c>
      <c r="U3848" s="33">
        <f t="shared" ref="U3848" si="947">SUM(U3841:U3847)</f>
        <v>0</v>
      </c>
    </row>
    <row r="3849" spans="1:21" x14ac:dyDescent="0.2">
      <c r="F3849" s="1"/>
      <c r="G3849" s="1"/>
    </row>
    <row r="3850" spans="1:21" x14ac:dyDescent="0.2">
      <c r="E3850" s="27" t="s">
        <v>776</v>
      </c>
    </row>
    <row r="3851" spans="1:21" x14ac:dyDescent="0.2">
      <c r="A3851" s="1" t="s">
        <v>47</v>
      </c>
      <c r="F3851" s="28" t="s">
        <v>795</v>
      </c>
    </row>
    <row r="3852" spans="1:21" x14ac:dyDescent="0.2">
      <c r="A3852" s="1">
        <v>805</v>
      </c>
      <c r="B3852" s="1">
        <v>18058550</v>
      </c>
      <c r="C3852" s="1">
        <v>50110</v>
      </c>
      <c r="D3852" s="1">
        <v>500</v>
      </c>
      <c r="F3852" s="25">
        <v>50110</v>
      </c>
      <c r="G3852" s="25" t="s">
        <v>28</v>
      </c>
      <c r="H3852" s="29">
        <v>0</v>
      </c>
      <c r="I3852" s="29">
        <v>0</v>
      </c>
      <c r="J3852" s="29">
        <v>0</v>
      </c>
      <c r="K3852" s="29">
        <v>0</v>
      </c>
      <c r="L3852" s="29">
        <v>0</v>
      </c>
      <c r="M3852" s="29">
        <v>0</v>
      </c>
      <c r="N3852" s="29">
        <v>0</v>
      </c>
      <c r="O3852" s="29">
        <v>0</v>
      </c>
      <c r="P3852" s="29">
        <v>0</v>
      </c>
      <c r="Q3852" s="29">
        <v>0</v>
      </c>
      <c r="R3852" s="29">
        <v>0</v>
      </c>
      <c r="S3852" s="29">
        <v>0</v>
      </c>
      <c r="T3852" s="29">
        <v>0</v>
      </c>
      <c r="U3852" s="29">
        <v>0</v>
      </c>
    </row>
    <row r="3853" spans="1:21" x14ac:dyDescent="0.2">
      <c r="A3853" s="1">
        <v>805</v>
      </c>
      <c r="B3853" s="1">
        <v>18058550</v>
      </c>
      <c r="C3853" s="1">
        <v>50131</v>
      </c>
      <c r="D3853" s="1">
        <v>580</v>
      </c>
      <c r="F3853" s="25">
        <v>50131</v>
      </c>
      <c r="G3853" s="25" t="s">
        <v>796</v>
      </c>
      <c r="H3853" s="29">
        <v>20000</v>
      </c>
      <c r="I3853" s="29">
        <v>18000</v>
      </c>
      <c r="J3853" s="29">
        <v>18000</v>
      </c>
      <c r="K3853" s="29">
        <v>18000</v>
      </c>
      <c r="L3853" s="29">
        <v>18000</v>
      </c>
      <c r="M3853" s="29">
        <v>18000</v>
      </c>
      <c r="N3853" s="29">
        <v>18000</v>
      </c>
      <c r="O3853" s="29">
        <v>18000</v>
      </c>
      <c r="P3853" s="29">
        <v>18000</v>
      </c>
      <c r="Q3853" s="29">
        <v>18000</v>
      </c>
      <c r="R3853" s="29">
        <v>18000</v>
      </c>
      <c r="S3853" s="29">
        <v>18000</v>
      </c>
      <c r="T3853" s="29">
        <v>18000</v>
      </c>
      <c r="U3853" s="29">
        <v>25000</v>
      </c>
    </row>
    <row r="3854" spans="1:21" x14ac:dyDescent="0.2">
      <c r="A3854" s="1">
        <v>805</v>
      </c>
      <c r="B3854" s="1">
        <v>18058550</v>
      </c>
      <c r="C3854" s="1">
        <v>50140</v>
      </c>
      <c r="D3854" s="1">
        <v>580</v>
      </c>
      <c r="F3854" s="25">
        <v>50140</v>
      </c>
      <c r="G3854" s="25" t="s">
        <v>285</v>
      </c>
      <c r="H3854" s="29">
        <v>769041</v>
      </c>
      <c r="I3854" s="29">
        <v>800000</v>
      </c>
      <c r="J3854" s="29">
        <v>710000</v>
      </c>
      <c r="K3854" s="29">
        <v>670000</v>
      </c>
      <c r="L3854" s="29">
        <v>650000</v>
      </c>
      <c r="M3854" s="29">
        <v>625000</v>
      </c>
      <c r="N3854" s="29">
        <v>625000</v>
      </c>
      <c r="O3854" s="29">
        <v>650000</v>
      </c>
      <c r="P3854" s="29">
        <v>690000</v>
      </c>
      <c r="Q3854" s="29">
        <v>690000</v>
      </c>
      <c r="R3854" s="29">
        <v>690000</v>
      </c>
      <c r="S3854" s="29">
        <v>690000</v>
      </c>
      <c r="T3854" s="29">
        <v>725000</v>
      </c>
      <c r="U3854" s="29">
        <v>725000</v>
      </c>
    </row>
    <row r="3855" spans="1:21" x14ac:dyDescent="0.2">
      <c r="A3855" s="1">
        <v>805</v>
      </c>
      <c r="B3855" s="1">
        <v>18058550</v>
      </c>
      <c r="C3855" s="1">
        <v>50150</v>
      </c>
      <c r="D3855" s="1">
        <v>580</v>
      </c>
      <c r="F3855" s="25">
        <v>50150</v>
      </c>
      <c r="G3855" s="25" t="s">
        <v>797</v>
      </c>
      <c r="H3855" s="29">
        <v>700000</v>
      </c>
      <c r="I3855" s="29">
        <v>500000</v>
      </c>
      <c r="J3855" s="29">
        <v>970233</v>
      </c>
      <c r="K3855" s="29">
        <v>500000</v>
      </c>
      <c r="L3855" s="29">
        <v>400000</v>
      </c>
      <c r="M3855" s="29">
        <v>375000</v>
      </c>
      <c r="N3855" s="29">
        <v>375000</v>
      </c>
      <c r="O3855" s="29">
        <v>355000</v>
      </c>
      <c r="P3855" s="29">
        <v>355000</v>
      </c>
      <c r="Q3855" s="29">
        <v>355000</v>
      </c>
      <c r="R3855" s="29">
        <v>355000</v>
      </c>
      <c r="S3855" s="29">
        <v>355000</v>
      </c>
      <c r="T3855" s="29">
        <v>600000</v>
      </c>
      <c r="U3855" s="29">
        <v>600000</v>
      </c>
    </row>
    <row r="3856" spans="1:21" x14ac:dyDescent="0.2">
      <c r="A3856" s="1">
        <v>805</v>
      </c>
      <c r="B3856" s="1">
        <v>18058550</v>
      </c>
      <c r="C3856" s="1">
        <v>50190</v>
      </c>
      <c r="D3856" s="1">
        <v>580</v>
      </c>
      <c r="F3856" s="25">
        <v>50190</v>
      </c>
      <c r="G3856" s="25" t="s">
        <v>798</v>
      </c>
      <c r="H3856" s="29">
        <v>0</v>
      </c>
      <c r="I3856" s="29">
        <v>0</v>
      </c>
      <c r="J3856" s="29">
        <v>0</v>
      </c>
      <c r="K3856" s="29">
        <v>0</v>
      </c>
      <c r="L3856" s="29">
        <v>0</v>
      </c>
      <c r="M3856" s="29">
        <v>0</v>
      </c>
      <c r="N3856" s="29">
        <v>0</v>
      </c>
      <c r="O3856" s="29">
        <v>0</v>
      </c>
      <c r="P3856" s="29">
        <v>0</v>
      </c>
      <c r="Q3856" s="29">
        <v>0</v>
      </c>
      <c r="R3856" s="29">
        <v>0</v>
      </c>
      <c r="S3856" s="29">
        <v>0</v>
      </c>
      <c r="T3856" s="29">
        <v>0</v>
      </c>
      <c r="U3856" s="29">
        <v>0</v>
      </c>
    </row>
    <row r="3857" spans="1:21" x14ac:dyDescent="0.2">
      <c r="A3857" s="1">
        <v>805</v>
      </c>
      <c r="B3857" s="1">
        <v>18058550</v>
      </c>
      <c r="C3857" s="1">
        <v>51809</v>
      </c>
      <c r="D3857" s="1">
        <v>580</v>
      </c>
      <c r="F3857" s="25">
        <v>51809</v>
      </c>
      <c r="G3857" s="25" t="s">
        <v>264</v>
      </c>
      <c r="H3857" s="29">
        <v>0</v>
      </c>
      <c r="I3857" s="29">
        <v>0</v>
      </c>
      <c r="J3857" s="29">
        <v>0</v>
      </c>
      <c r="K3857" s="29">
        <v>0</v>
      </c>
      <c r="L3857" s="29">
        <v>0</v>
      </c>
      <c r="M3857" s="29">
        <v>0</v>
      </c>
      <c r="N3857" s="29">
        <v>0</v>
      </c>
      <c r="O3857" s="29">
        <v>0</v>
      </c>
      <c r="P3857" s="29">
        <v>0</v>
      </c>
      <c r="Q3857" s="29">
        <v>0</v>
      </c>
      <c r="R3857" s="29">
        <v>0</v>
      </c>
      <c r="S3857" s="29">
        <v>0</v>
      </c>
      <c r="T3857" s="29">
        <v>0</v>
      </c>
      <c r="U3857" s="29">
        <v>0</v>
      </c>
    </row>
    <row r="3858" spans="1:21" x14ac:dyDescent="0.2">
      <c r="A3858" s="1">
        <v>805</v>
      </c>
      <c r="B3858" s="1">
        <v>18058550</v>
      </c>
      <c r="C3858" s="1">
        <v>51810</v>
      </c>
      <c r="D3858" s="1">
        <v>580</v>
      </c>
      <c r="F3858" s="25">
        <v>51810</v>
      </c>
      <c r="G3858" s="25" t="s">
        <v>299</v>
      </c>
      <c r="H3858" s="29">
        <v>0</v>
      </c>
      <c r="I3858" s="29">
        <v>0</v>
      </c>
      <c r="J3858" s="29">
        <v>0</v>
      </c>
      <c r="K3858" s="29">
        <v>0</v>
      </c>
      <c r="L3858" s="29">
        <v>0</v>
      </c>
      <c r="M3858" s="29">
        <v>0</v>
      </c>
      <c r="N3858" s="29">
        <v>0</v>
      </c>
      <c r="O3858" s="29">
        <v>0</v>
      </c>
      <c r="P3858" s="29">
        <v>0</v>
      </c>
      <c r="Q3858" s="29">
        <v>0</v>
      </c>
      <c r="R3858" s="29">
        <v>0</v>
      </c>
      <c r="S3858" s="29">
        <v>0</v>
      </c>
      <c r="T3858" s="29">
        <v>0</v>
      </c>
      <c r="U3858" s="29">
        <v>0</v>
      </c>
    </row>
    <row r="3859" spans="1:21" x14ac:dyDescent="0.2">
      <c r="A3859" s="1">
        <v>805</v>
      </c>
      <c r="B3859" s="1">
        <v>18058550</v>
      </c>
      <c r="C3859" s="1">
        <v>51890</v>
      </c>
      <c r="D3859" s="1">
        <v>580</v>
      </c>
      <c r="F3859" s="25">
        <v>51890</v>
      </c>
      <c r="G3859" s="25" t="s">
        <v>799</v>
      </c>
      <c r="H3859" s="29">
        <v>225000</v>
      </c>
      <c r="I3859" s="29">
        <v>225000</v>
      </c>
      <c r="J3859" s="29">
        <v>225000</v>
      </c>
      <c r="K3859" s="29">
        <v>225000</v>
      </c>
      <c r="L3859" s="29">
        <v>225000</v>
      </c>
      <c r="M3859" s="29">
        <v>225000</v>
      </c>
      <c r="N3859" s="29">
        <v>225000</v>
      </c>
      <c r="O3859" s="29">
        <v>225000</v>
      </c>
      <c r="P3859" s="29">
        <v>225000</v>
      </c>
      <c r="Q3859" s="29">
        <v>225000</v>
      </c>
      <c r="R3859" s="29">
        <v>225000</v>
      </c>
      <c r="S3859" s="29">
        <v>225000</v>
      </c>
      <c r="T3859" s="29">
        <v>225000</v>
      </c>
      <c r="U3859" s="29">
        <v>225000</v>
      </c>
    </row>
    <row r="3860" spans="1:21" x14ac:dyDescent="0.2">
      <c r="A3860" s="1">
        <v>805</v>
      </c>
      <c r="B3860" s="1">
        <v>18058550</v>
      </c>
      <c r="C3860" s="1">
        <v>56638</v>
      </c>
      <c r="D3860" s="1">
        <v>580</v>
      </c>
      <c r="F3860" s="25">
        <v>56638</v>
      </c>
      <c r="G3860" s="25" t="s">
        <v>136</v>
      </c>
      <c r="H3860" s="29">
        <v>0</v>
      </c>
      <c r="I3860" s="29">
        <v>0</v>
      </c>
      <c r="J3860" s="29">
        <v>0</v>
      </c>
      <c r="K3860" s="29">
        <v>0</v>
      </c>
      <c r="L3860" s="29">
        <v>0</v>
      </c>
      <c r="M3860" s="29">
        <v>0</v>
      </c>
      <c r="N3860" s="29">
        <v>0</v>
      </c>
      <c r="O3860" s="29">
        <v>0</v>
      </c>
      <c r="P3860" s="29">
        <v>0</v>
      </c>
      <c r="Q3860" s="29">
        <v>0</v>
      </c>
      <c r="R3860" s="29">
        <v>0</v>
      </c>
      <c r="S3860" s="29">
        <v>0</v>
      </c>
      <c r="T3860" s="29">
        <v>0</v>
      </c>
      <c r="U3860" s="29">
        <v>0</v>
      </c>
    </row>
    <row r="3861" spans="1:21" x14ac:dyDescent="0.2">
      <c r="A3861" s="1">
        <v>805</v>
      </c>
      <c r="B3861" s="1">
        <v>18058550</v>
      </c>
      <c r="C3861" s="1">
        <v>56699</v>
      </c>
      <c r="D3861" s="1">
        <v>560</v>
      </c>
      <c r="F3861" s="25">
        <v>56699</v>
      </c>
      <c r="G3861" s="25" t="s">
        <v>79</v>
      </c>
      <c r="H3861" s="29">
        <v>50000</v>
      </c>
      <c r="I3861" s="29">
        <v>0</v>
      </c>
      <c r="J3861" s="29">
        <v>25000</v>
      </c>
      <c r="K3861" s="29">
        <v>15000</v>
      </c>
      <c r="L3861" s="29">
        <v>0</v>
      </c>
      <c r="M3861" s="29">
        <v>0</v>
      </c>
      <c r="N3861" s="29">
        <v>0</v>
      </c>
      <c r="O3861" s="29">
        <v>0</v>
      </c>
      <c r="P3861" s="29">
        <v>0</v>
      </c>
      <c r="Q3861" s="29">
        <v>0</v>
      </c>
      <c r="R3861" s="29">
        <v>0</v>
      </c>
      <c r="S3861" s="29">
        <v>0</v>
      </c>
      <c r="T3861" s="29">
        <v>0</v>
      </c>
      <c r="U3861" s="29">
        <v>0</v>
      </c>
    </row>
    <row r="3862" spans="1:21" x14ac:dyDescent="0.2">
      <c r="A3862" s="1">
        <v>805</v>
      </c>
      <c r="B3862" s="1">
        <v>18058550</v>
      </c>
      <c r="C3862" s="1">
        <v>56878</v>
      </c>
      <c r="D3862" s="1">
        <v>580</v>
      </c>
      <c r="F3862" s="25">
        <v>56878</v>
      </c>
      <c r="G3862" s="25" t="s">
        <v>800</v>
      </c>
      <c r="H3862" s="29">
        <v>0</v>
      </c>
      <c r="I3862" s="29">
        <v>50000</v>
      </c>
      <c r="J3862" s="29">
        <v>0</v>
      </c>
      <c r="K3862" s="29">
        <v>0</v>
      </c>
      <c r="L3862" s="29">
        <v>15000</v>
      </c>
      <c r="M3862" s="29">
        <v>15000</v>
      </c>
      <c r="N3862" s="29">
        <v>15000</v>
      </c>
      <c r="O3862" s="29">
        <v>405000</v>
      </c>
      <c r="P3862" s="29">
        <v>405000</v>
      </c>
      <c r="Q3862" s="29">
        <v>405000</v>
      </c>
      <c r="R3862" s="29">
        <v>405000</v>
      </c>
      <c r="S3862" s="29">
        <v>405000</v>
      </c>
      <c r="T3862" s="29">
        <v>405000</v>
      </c>
      <c r="U3862" s="29">
        <v>405000</v>
      </c>
    </row>
    <row r="3863" spans="1:21" ht="15" thickBot="1" x14ac:dyDescent="0.25">
      <c r="A3863" s="1" t="s">
        <v>47</v>
      </c>
    </row>
    <row r="3864" spans="1:21" ht="15" thickTop="1" x14ac:dyDescent="0.2">
      <c r="A3864" s="1" t="s">
        <v>47</v>
      </c>
      <c r="B3864" s="1">
        <v>18058550</v>
      </c>
      <c r="C3864" s="31"/>
      <c r="D3864" s="31"/>
      <c r="E3864" s="31"/>
      <c r="F3864" s="32" t="s">
        <v>801</v>
      </c>
      <c r="G3864" s="32"/>
      <c r="H3864" s="33">
        <f>SUM(H3852:H3863)</f>
        <v>1764041</v>
      </c>
      <c r="I3864" s="33">
        <f t="shared" ref="I3864:S3864" si="948">SUM(I3852:I3863)</f>
        <v>1593000</v>
      </c>
      <c r="J3864" s="33">
        <f t="shared" si="948"/>
        <v>1948233</v>
      </c>
      <c r="K3864" s="33">
        <f t="shared" si="948"/>
        <v>1428000</v>
      </c>
      <c r="L3864" s="33">
        <f t="shared" si="948"/>
        <v>1308000</v>
      </c>
      <c r="M3864" s="33">
        <f t="shared" si="948"/>
        <v>1258000</v>
      </c>
      <c r="N3864" s="33">
        <f t="shared" si="948"/>
        <v>1258000</v>
      </c>
      <c r="O3864" s="33">
        <f t="shared" si="948"/>
        <v>1653000</v>
      </c>
      <c r="P3864" s="33">
        <f t="shared" si="948"/>
        <v>1693000</v>
      </c>
      <c r="Q3864" s="33">
        <f t="shared" si="948"/>
        <v>1693000</v>
      </c>
      <c r="R3864" s="33">
        <f t="shared" si="948"/>
        <v>1693000</v>
      </c>
      <c r="S3864" s="33">
        <f t="shared" si="948"/>
        <v>1693000</v>
      </c>
      <c r="T3864" s="33">
        <f t="shared" ref="T3864" si="949">SUM(T3852:T3863)</f>
        <v>1973000</v>
      </c>
      <c r="U3864" s="33">
        <f t="shared" ref="U3864" si="950">SUM(U3852:U3863)</f>
        <v>1980000</v>
      </c>
    </row>
    <row r="3865" spans="1:21" x14ac:dyDescent="0.2">
      <c r="A3865" s="1" t="s">
        <v>47</v>
      </c>
    </row>
    <row r="3866" spans="1:21" x14ac:dyDescent="0.2">
      <c r="A3866" s="1" t="s">
        <v>802</v>
      </c>
    </row>
    <row r="3867" spans="1:21" x14ac:dyDescent="0.2">
      <c r="E3867" s="27"/>
      <c r="F3867" s="28" t="s">
        <v>51</v>
      </c>
    </row>
    <row r="3868" spans="1:21" x14ac:dyDescent="0.2">
      <c r="F3868" s="25">
        <v>500</v>
      </c>
      <c r="G3868" s="25" t="s">
        <v>53</v>
      </c>
      <c r="H3868" s="29">
        <f t="shared" ref="H3868:U3878" si="951">SUMIF($D$3805:$D$3864,$F3868,H$3805:H$3864)</f>
        <v>0</v>
      </c>
      <c r="I3868" s="29">
        <f t="shared" si="951"/>
        <v>0</v>
      </c>
      <c r="J3868" s="29">
        <f t="shared" si="951"/>
        <v>0</v>
      </c>
      <c r="K3868" s="29">
        <f t="shared" si="951"/>
        <v>0</v>
      </c>
      <c r="L3868" s="29">
        <f t="shared" si="951"/>
        <v>0</v>
      </c>
      <c r="M3868" s="29">
        <f t="shared" si="951"/>
        <v>0</v>
      </c>
      <c r="N3868" s="29">
        <f t="shared" si="951"/>
        <v>0</v>
      </c>
      <c r="O3868" s="29">
        <f t="shared" si="951"/>
        <v>0</v>
      </c>
      <c r="P3868" s="29">
        <f t="shared" si="951"/>
        <v>0</v>
      </c>
      <c r="Q3868" s="29">
        <f t="shared" si="951"/>
        <v>0</v>
      </c>
      <c r="R3868" s="29">
        <f t="shared" si="951"/>
        <v>0</v>
      </c>
      <c r="S3868" s="29">
        <f t="shared" si="951"/>
        <v>0</v>
      </c>
      <c r="T3868" s="29">
        <f t="shared" si="951"/>
        <v>0</v>
      </c>
      <c r="U3868" s="29">
        <f t="shared" si="951"/>
        <v>0</v>
      </c>
    </row>
    <row r="3869" spans="1:21" x14ac:dyDescent="0.2">
      <c r="F3869" s="25">
        <v>501</v>
      </c>
      <c r="G3869" s="25" t="s">
        <v>30</v>
      </c>
      <c r="H3869" s="29">
        <f t="shared" si="951"/>
        <v>0</v>
      </c>
      <c r="I3869" s="29">
        <f t="shared" si="951"/>
        <v>0</v>
      </c>
      <c r="J3869" s="29">
        <f t="shared" si="951"/>
        <v>0</v>
      </c>
      <c r="K3869" s="29">
        <f t="shared" si="951"/>
        <v>0</v>
      </c>
      <c r="L3869" s="29">
        <f t="shared" si="951"/>
        <v>0</v>
      </c>
      <c r="M3869" s="29">
        <f t="shared" si="951"/>
        <v>0</v>
      </c>
      <c r="N3869" s="29">
        <f t="shared" si="951"/>
        <v>0</v>
      </c>
      <c r="O3869" s="29">
        <f t="shared" si="951"/>
        <v>0</v>
      </c>
      <c r="P3869" s="29">
        <f t="shared" si="951"/>
        <v>0</v>
      </c>
      <c r="Q3869" s="29">
        <f t="shared" si="951"/>
        <v>0</v>
      </c>
      <c r="R3869" s="29">
        <f t="shared" si="951"/>
        <v>0</v>
      </c>
      <c r="S3869" s="29">
        <f t="shared" si="951"/>
        <v>0</v>
      </c>
      <c r="T3869" s="29">
        <f t="shared" si="951"/>
        <v>0</v>
      </c>
      <c r="U3869" s="29">
        <f t="shared" si="951"/>
        <v>0</v>
      </c>
    </row>
    <row r="3870" spans="1:21" x14ac:dyDescent="0.2">
      <c r="F3870" s="25" t="s">
        <v>54</v>
      </c>
      <c r="G3870" s="25" t="s">
        <v>55</v>
      </c>
      <c r="H3870" s="29">
        <f t="shared" si="951"/>
        <v>0</v>
      </c>
      <c r="I3870" s="29">
        <f t="shared" si="951"/>
        <v>0</v>
      </c>
      <c r="J3870" s="29">
        <f t="shared" si="951"/>
        <v>0</v>
      </c>
      <c r="K3870" s="29">
        <f t="shared" si="951"/>
        <v>0</v>
      </c>
      <c r="L3870" s="29">
        <f t="shared" si="951"/>
        <v>0</v>
      </c>
      <c r="M3870" s="29">
        <f t="shared" si="951"/>
        <v>0</v>
      </c>
      <c r="N3870" s="29">
        <f t="shared" si="951"/>
        <v>0</v>
      </c>
      <c r="O3870" s="29">
        <f t="shared" si="951"/>
        <v>0</v>
      </c>
      <c r="P3870" s="29">
        <f t="shared" si="951"/>
        <v>0</v>
      </c>
      <c r="Q3870" s="29">
        <f t="shared" si="951"/>
        <v>0</v>
      </c>
      <c r="R3870" s="29">
        <f t="shared" si="951"/>
        <v>0</v>
      </c>
      <c r="S3870" s="29">
        <f t="shared" si="951"/>
        <v>0</v>
      </c>
      <c r="T3870" s="29">
        <f t="shared" si="951"/>
        <v>0</v>
      </c>
      <c r="U3870" s="29">
        <f t="shared" si="951"/>
        <v>0</v>
      </c>
    </row>
    <row r="3871" spans="1:21" x14ac:dyDescent="0.2">
      <c r="F3871" s="25">
        <v>502</v>
      </c>
      <c r="G3871" s="25" t="s">
        <v>56</v>
      </c>
      <c r="H3871" s="29">
        <f t="shared" si="951"/>
        <v>0</v>
      </c>
      <c r="I3871" s="29">
        <f t="shared" si="951"/>
        <v>0</v>
      </c>
      <c r="J3871" s="29">
        <f t="shared" si="951"/>
        <v>0</v>
      </c>
      <c r="K3871" s="29">
        <f t="shared" si="951"/>
        <v>0</v>
      </c>
      <c r="L3871" s="29">
        <f t="shared" si="951"/>
        <v>0</v>
      </c>
      <c r="M3871" s="29">
        <f t="shared" si="951"/>
        <v>0</v>
      </c>
      <c r="N3871" s="29">
        <f t="shared" si="951"/>
        <v>0</v>
      </c>
      <c r="O3871" s="29">
        <f t="shared" si="951"/>
        <v>0</v>
      </c>
      <c r="P3871" s="29">
        <f t="shared" si="951"/>
        <v>0</v>
      </c>
      <c r="Q3871" s="29">
        <f t="shared" si="951"/>
        <v>0</v>
      </c>
      <c r="R3871" s="29">
        <f t="shared" si="951"/>
        <v>0</v>
      </c>
      <c r="S3871" s="29">
        <f t="shared" si="951"/>
        <v>0</v>
      </c>
      <c r="T3871" s="29">
        <f t="shared" si="951"/>
        <v>0</v>
      </c>
      <c r="U3871" s="29">
        <f t="shared" si="951"/>
        <v>0</v>
      </c>
    </row>
    <row r="3872" spans="1:21" x14ac:dyDescent="0.2">
      <c r="F3872" s="25">
        <v>520</v>
      </c>
      <c r="G3872" s="25" t="s">
        <v>57</v>
      </c>
      <c r="H3872" s="29">
        <f t="shared" si="951"/>
        <v>0</v>
      </c>
      <c r="I3872" s="29">
        <f t="shared" si="951"/>
        <v>0</v>
      </c>
      <c r="J3872" s="29">
        <f t="shared" si="951"/>
        <v>0</v>
      </c>
      <c r="K3872" s="29">
        <f t="shared" si="951"/>
        <v>0</v>
      </c>
      <c r="L3872" s="29">
        <f t="shared" si="951"/>
        <v>0</v>
      </c>
      <c r="M3872" s="29">
        <f t="shared" si="951"/>
        <v>0</v>
      </c>
      <c r="N3872" s="29">
        <f t="shared" si="951"/>
        <v>0</v>
      </c>
      <c r="O3872" s="29">
        <f t="shared" si="951"/>
        <v>0</v>
      </c>
      <c r="P3872" s="29">
        <f t="shared" si="951"/>
        <v>0</v>
      </c>
      <c r="Q3872" s="29">
        <f t="shared" si="951"/>
        <v>0</v>
      </c>
      <c r="R3872" s="29">
        <f t="shared" si="951"/>
        <v>0</v>
      </c>
      <c r="S3872" s="29">
        <f t="shared" si="951"/>
        <v>0</v>
      </c>
      <c r="T3872" s="29">
        <f t="shared" si="951"/>
        <v>0</v>
      </c>
      <c r="U3872" s="29">
        <f t="shared" si="951"/>
        <v>0</v>
      </c>
    </row>
    <row r="3873" spans="3:21" x14ac:dyDescent="0.2">
      <c r="F3873" s="25">
        <v>530</v>
      </c>
      <c r="G3873" s="25" t="s">
        <v>58</v>
      </c>
      <c r="H3873" s="29">
        <f t="shared" si="951"/>
        <v>0</v>
      </c>
      <c r="I3873" s="29">
        <f t="shared" si="951"/>
        <v>0</v>
      </c>
      <c r="J3873" s="29">
        <f t="shared" si="951"/>
        <v>0</v>
      </c>
      <c r="K3873" s="29">
        <f t="shared" si="951"/>
        <v>0</v>
      </c>
      <c r="L3873" s="29">
        <f t="shared" si="951"/>
        <v>0</v>
      </c>
      <c r="M3873" s="29">
        <f t="shared" si="951"/>
        <v>0</v>
      </c>
      <c r="N3873" s="29">
        <f t="shared" si="951"/>
        <v>0</v>
      </c>
      <c r="O3873" s="29">
        <f t="shared" si="951"/>
        <v>0</v>
      </c>
      <c r="P3873" s="29">
        <f t="shared" si="951"/>
        <v>0</v>
      </c>
      <c r="Q3873" s="29">
        <f t="shared" si="951"/>
        <v>0</v>
      </c>
      <c r="R3873" s="29">
        <f t="shared" si="951"/>
        <v>0</v>
      </c>
      <c r="S3873" s="29">
        <f t="shared" si="951"/>
        <v>0</v>
      </c>
      <c r="T3873" s="29">
        <f t="shared" si="951"/>
        <v>0</v>
      </c>
      <c r="U3873" s="29">
        <f t="shared" si="951"/>
        <v>0</v>
      </c>
    </row>
    <row r="3874" spans="3:21" x14ac:dyDescent="0.2">
      <c r="F3874" s="25">
        <v>540</v>
      </c>
      <c r="G3874" s="25" t="s">
        <v>59</v>
      </c>
      <c r="H3874" s="29">
        <f t="shared" si="951"/>
        <v>0</v>
      </c>
      <c r="I3874" s="29">
        <f t="shared" si="951"/>
        <v>0</v>
      </c>
      <c r="J3874" s="29">
        <f t="shared" si="951"/>
        <v>0</v>
      </c>
      <c r="K3874" s="29">
        <f t="shared" si="951"/>
        <v>0</v>
      </c>
      <c r="L3874" s="29">
        <f t="shared" si="951"/>
        <v>0</v>
      </c>
      <c r="M3874" s="29">
        <f t="shared" si="951"/>
        <v>0</v>
      </c>
      <c r="N3874" s="29">
        <f t="shared" si="951"/>
        <v>0</v>
      </c>
      <c r="O3874" s="29">
        <f t="shared" si="951"/>
        <v>0</v>
      </c>
      <c r="P3874" s="29">
        <f t="shared" si="951"/>
        <v>0</v>
      </c>
      <c r="Q3874" s="29">
        <f t="shared" si="951"/>
        <v>0</v>
      </c>
      <c r="R3874" s="29">
        <f t="shared" si="951"/>
        <v>0</v>
      </c>
      <c r="S3874" s="29">
        <f t="shared" si="951"/>
        <v>0</v>
      </c>
      <c r="T3874" s="29">
        <f t="shared" si="951"/>
        <v>0</v>
      </c>
      <c r="U3874" s="29">
        <f t="shared" si="951"/>
        <v>0</v>
      </c>
    </row>
    <row r="3875" spans="3:21" x14ac:dyDescent="0.2">
      <c r="F3875" s="25">
        <v>550</v>
      </c>
      <c r="G3875" s="25" t="s">
        <v>60</v>
      </c>
      <c r="H3875" s="29">
        <f t="shared" si="951"/>
        <v>0</v>
      </c>
      <c r="I3875" s="29">
        <f t="shared" si="951"/>
        <v>0</v>
      </c>
      <c r="J3875" s="29">
        <f t="shared" si="951"/>
        <v>0</v>
      </c>
      <c r="K3875" s="29">
        <f t="shared" si="951"/>
        <v>0</v>
      </c>
      <c r="L3875" s="29">
        <f t="shared" si="951"/>
        <v>0</v>
      </c>
      <c r="M3875" s="29">
        <f t="shared" si="951"/>
        <v>0</v>
      </c>
      <c r="N3875" s="29">
        <f t="shared" si="951"/>
        <v>0</v>
      </c>
      <c r="O3875" s="29">
        <f t="shared" si="951"/>
        <v>0</v>
      </c>
      <c r="P3875" s="29">
        <f t="shared" si="951"/>
        <v>0</v>
      </c>
      <c r="Q3875" s="29">
        <f t="shared" si="951"/>
        <v>0</v>
      </c>
      <c r="R3875" s="29">
        <f t="shared" si="951"/>
        <v>0</v>
      </c>
      <c r="S3875" s="29">
        <f t="shared" si="951"/>
        <v>0</v>
      </c>
      <c r="T3875" s="29">
        <f t="shared" si="951"/>
        <v>0</v>
      </c>
      <c r="U3875" s="29">
        <f t="shared" si="951"/>
        <v>0</v>
      </c>
    </row>
    <row r="3876" spans="3:21" x14ac:dyDescent="0.2">
      <c r="F3876" s="25">
        <v>560</v>
      </c>
      <c r="G3876" s="25" t="s">
        <v>61</v>
      </c>
      <c r="H3876" s="29">
        <f t="shared" si="951"/>
        <v>1499120</v>
      </c>
      <c r="I3876" s="29">
        <f t="shared" si="951"/>
        <v>1585000</v>
      </c>
      <c r="J3876" s="29">
        <f t="shared" si="951"/>
        <v>1590500</v>
      </c>
      <c r="K3876" s="29">
        <f t="shared" si="951"/>
        <v>1440000</v>
      </c>
      <c r="L3876" s="29">
        <f t="shared" si="951"/>
        <v>1300000</v>
      </c>
      <c r="M3876" s="29">
        <f t="shared" si="951"/>
        <v>1250000</v>
      </c>
      <c r="N3876" s="29">
        <f t="shared" si="951"/>
        <v>1100001</v>
      </c>
      <c r="O3876" s="29">
        <f t="shared" si="951"/>
        <v>1000000</v>
      </c>
      <c r="P3876" s="29">
        <f t="shared" si="951"/>
        <v>1000000</v>
      </c>
      <c r="Q3876" s="29">
        <f t="shared" si="951"/>
        <v>1000000</v>
      </c>
      <c r="R3876" s="29">
        <f t="shared" si="951"/>
        <v>1000000</v>
      </c>
      <c r="S3876" s="29">
        <f t="shared" si="951"/>
        <v>1000000</v>
      </c>
      <c r="T3876" s="29">
        <f t="shared" si="951"/>
        <v>1000000</v>
      </c>
      <c r="U3876" s="29">
        <f t="shared" si="951"/>
        <v>1000000</v>
      </c>
    </row>
    <row r="3877" spans="3:21" x14ac:dyDescent="0.2">
      <c r="F3877" s="25">
        <v>570</v>
      </c>
      <c r="G3877" s="25" t="s">
        <v>62</v>
      </c>
      <c r="H3877" s="29">
        <f t="shared" si="951"/>
        <v>0</v>
      </c>
      <c r="I3877" s="29">
        <f t="shared" si="951"/>
        <v>0</v>
      </c>
      <c r="J3877" s="29">
        <f t="shared" si="951"/>
        <v>0</v>
      </c>
      <c r="K3877" s="29">
        <f t="shared" si="951"/>
        <v>0</v>
      </c>
      <c r="L3877" s="29">
        <f t="shared" si="951"/>
        <v>0</v>
      </c>
      <c r="M3877" s="29">
        <f t="shared" si="951"/>
        <v>0</v>
      </c>
      <c r="N3877" s="29">
        <f t="shared" si="951"/>
        <v>0</v>
      </c>
      <c r="O3877" s="29">
        <f t="shared" si="951"/>
        <v>0</v>
      </c>
      <c r="P3877" s="29">
        <f t="shared" si="951"/>
        <v>0</v>
      </c>
      <c r="Q3877" s="29">
        <f t="shared" si="951"/>
        <v>0</v>
      </c>
      <c r="R3877" s="29">
        <f t="shared" si="951"/>
        <v>0</v>
      </c>
      <c r="S3877" s="29">
        <f t="shared" si="951"/>
        <v>0</v>
      </c>
      <c r="T3877" s="29">
        <f t="shared" si="951"/>
        <v>0</v>
      </c>
      <c r="U3877" s="29">
        <f t="shared" si="951"/>
        <v>0</v>
      </c>
    </row>
    <row r="3878" spans="3:21" x14ac:dyDescent="0.2">
      <c r="F3878" s="25">
        <v>580</v>
      </c>
      <c r="G3878" s="25" t="s">
        <v>32</v>
      </c>
      <c r="H3878" s="29">
        <f t="shared" si="951"/>
        <v>61394441</v>
      </c>
      <c r="I3878" s="29">
        <f t="shared" si="951"/>
        <v>69873400</v>
      </c>
      <c r="J3878" s="29">
        <f t="shared" si="951"/>
        <v>72449787</v>
      </c>
      <c r="K3878" s="29">
        <f t="shared" si="951"/>
        <v>74527554</v>
      </c>
      <c r="L3878" s="29">
        <f t="shared" si="951"/>
        <v>74422554</v>
      </c>
      <c r="M3878" s="29">
        <f t="shared" si="951"/>
        <v>75948206</v>
      </c>
      <c r="N3878" s="29">
        <f t="shared" si="951"/>
        <v>76330399</v>
      </c>
      <c r="O3878" s="29">
        <f t="shared" si="951"/>
        <v>82051210</v>
      </c>
      <c r="P3878" s="29">
        <f t="shared" si="951"/>
        <v>86091210</v>
      </c>
      <c r="Q3878" s="29">
        <f t="shared" si="951"/>
        <v>91091210</v>
      </c>
      <c r="R3878" s="29">
        <f t="shared" si="951"/>
        <v>92591210</v>
      </c>
      <c r="S3878" s="29">
        <f t="shared" si="951"/>
        <v>92591210</v>
      </c>
      <c r="T3878" s="29">
        <f t="shared" si="951"/>
        <v>96371210</v>
      </c>
      <c r="U3878" s="29">
        <f t="shared" si="951"/>
        <v>103178210</v>
      </c>
    </row>
    <row r="3879" spans="3:21" ht="15" thickBot="1" x14ac:dyDescent="0.25"/>
    <row r="3880" spans="3:21" ht="15" thickTop="1" x14ac:dyDescent="0.2">
      <c r="E3880" s="31"/>
      <c r="F3880" s="32"/>
      <c r="G3880" s="34" t="s">
        <v>63</v>
      </c>
      <c r="H3880" s="35">
        <f>SUM(H3868:H3879)</f>
        <v>62893561</v>
      </c>
      <c r="I3880" s="35">
        <f t="shared" ref="I3880:S3880" si="952">SUM(I3868:I3879)</f>
        <v>71458400</v>
      </c>
      <c r="J3880" s="35">
        <f t="shared" si="952"/>
        <v>74040287</v>
      </c>
      <c r="K3880" s="35">
        <f t="shared" si="952"/>
        <v>75967554</v>
      </c>
      <c r="L3880" s="35">
        <f t="shared" si="952"/>
        <v>75722554</v>
      </c>
      <c r="M3880" s="35">
        <f t="shared" si="952"/>
        <v>77198206</v>
      </c>
      <c r="N3880" s="35">
        <f t="shared" si="952"/>
        <v>77430400</v>
      </c>
      <c r="O3880" s="35">
        <f t="shared" si="952"/>
        <v>83051210</v>
      </c>
      <c r="P3880" s="35">
        <f t="shared" si="952"/>
        <v>87091210</v>
      </c>
      <c r="Q3880" s="35">
        <f t="shared" si="952"/>
        <v>92091210</v>
      </c>
      <c r="R3880" s="35">
        <f t="shared" si="952"/>
        <v>93591210</v>
      </c>
      <c r="S3880" s="35">
        <f t="shared" si="952"/>
        <v>93591210</v>
      </c>
      <c r="T3880" s="35">
        <f t="shared" ref="T3880" si="953">SUM(T3868:T3879)</f>
        <v>97371210</v>
      </c>
      <c r="U3880" s="35">
        <f t="shared" ref="U3880" si="954">SUM(U3868:U3879)</f>
        <v>104178210</v>
      </c>
    </row>
    <row r="3884" spans="3:21" x14ac:dyDescent="0.2">
      <c r="C3884" s="58"/>
      <c r="E3884" s="58" t="s">
        <v>803</v>
      </c>
    </row>
    <row r="3886" spans="3:21" x14ac:dyDescent="0.2">
      <c r="D3886" s="1">
        <v>500</v>
      </c>
      <c r="E3886" s="1" t="s">
        <v>804</v>
      </c>
      <c r="H3886" s="29">
        <f t="shared" ref="H3886:U3886" si="955">SUMIF($D$9:$D$3882,$D3886,H$9:H$3882)-H3887-H3888</f>
        <v>84238151</v>
      </c>
      <c r="I3886" s="29">
        <f t="shared" si="955"/>
        <v>84886413</v>
      </c>
      <c r="J3886" s="29">
        <f t="shared" si="955"/>
        <v>81907151</v>
      </c>
      <c r="K3886" s="29">
        <f t="shared" si="955"/>
        <v>83115203</v>
      </c>
      <c r="L3886" s="29">
        <f t="shared" si="955"/>
        <v>81480455</v>
      </c>
      <c r="M3886" s="29">
        <f t="shared" si="955"/>
        <v>83389224</v>
      </c>
      <c r="N3886" s="29">
        <f t="shared" si="955"/>
        <v>87976416</v>
      </c>
      <c r="O3886" s="29">
        <f t="shared" si="955"/>
        <v>89985923</v>
      </c>
      <c r="P3886" s="29">
        <f t="shared" si="955"/>
        <v>93834320</v>
      </c>
      <c r="Q3886" s="29">
        <f t="shared" si="955"/>
        <v>96855422</v>
      </c>
      <c r="R3886" s="29">
        <f t="shared" si="955"/>
        <v>100576741</v>
      </c>
      <c r="S3886" s="29">
        <f t="shared" si="955"/>
        <v>99904984</v>
      </c>
      <c r="T3886" s="29">
        <f t="shared" si="955"/>
        <v>103291049</v>
      </c>
      <c r="U3886" s="29">
        <f t="shared" si="955"/>
        <v>105254459</v>
      </c>
    </row>
    <row r="3887" spans="3:21" x14ac:dyDescent="0.2">
      <c r="E3887" s="1" t="s">
        <v>805</v>
      </c>
      <c r="H3887" s="29">
        <f t="shared" ref="H3887:S3887" si="956">H2645</f>
        <v>0</v>
      </c>
      <c r="I3887" s="29">
        <f t="shared" si="956"/>
        <v>0</v>
      </c>
      <c r="J3887" s="29">
        <f t="shared" si="956"/>
        <v>0</v>
      </c>
      <c r="K3887" s="29">
        <f t="shared" si="956"/>
        <v>0</v>
      </c>
      <c r="L3887" s="29">
        <f t="shared" si="956"/>
        <v>0</v>
      </c>
      <c r="M3887" s="29">
        <f t="shared" si="956"/>
        <v>1000000</v>
      </c>
      <c r="N3887" s="29">
        <f t="shared" si="956"/>
        <v>0</v>
      </c>
      <c r="O3887" s="29">
        <f t="shared" si="956"/>
        <v>900000</v>
      </c>
      <c r="P3887" s="29">
        <f t="shared" si="956"/>
        <v>1843944</v>
      </c>
      <c r="Q3887" s="29">
        <f t="shared" si="956"/>
        <v>1800000</v>
      </c>
      <c r="R3887" s="29">
        <f t="shared" si="956"/>
        <v>3300000</v>
      </c>
      <c r="S3887" s="29">
        <f t="shared" si="956"/>
        <v>3200000</v>
      </c>
      <c r="T3887" s="29">
        <f>T2645</f>
        <v>3200000</v>
      </c>
      <c r="U3887" s="29">
        <f>U2645</f>
        <v>4000000</v>
      </c>
    </row>
    <row r="3888" spans="3:21" x14ac:dyDescent="0.2">
      <c r="E3888" s="1" t="s">
        <v>806</v>
      </c>
      <c r="H3888" s="29">
        <f t="shared" ref="H3888:S3888" si="957">H2403</f>
        <v>0</v>
      </c>
      <c r="I3888" s="29">
        <f t="shared" si="957"/>
        <v>-1000000</v>
      </c>
      <c r="J3888" s="29">
        <f t="shared" si="957"/>
        <v>-4312592</v>
      </c>
      <c r="K3888" s="29">
        <f t="shared" si="957"/>
        <v>-3640970</v>
      </c>
      <c r="L3888" s="29">
        <f t="shared" si="957"/>
        <v>-497605</v>
      </c>
      <c r="M3888" s="29">
        <f t="shared" si="957"/>
        <v>-497605</v>
      </c>
      <c r="N3888" s="29">
        <f t="shared" si="957"/>
        <v>-1591264</v>
      </c>
      <c r="O3888" s="29">
        <f t="shared" si="957"/>
        <v>-1640607</v>
      </c>
      <c r="P3888" s="29">
        <f t="shared" si="957"/>
        <v>-1600000</v>
      </c>
      <c r="Q3888" s="29">
        <f t="shared" si="957"/>
        <v>0</v>
      </c>
      <c r="R3888" s="29">
        <f t="shared" si="957"/>
        <v>-500000</v>
      </c>
      <c r="S3888" s="29">
        <f t="shared" si="957"/>
        <v>-500000</v>
      </c>
      <c r="T3888" s="29">
        <f>T2403</f>
        <v>-585419</v>
      </c>
      <c r="U3888" s="29">
        <f>U2403</f>
        <v>-685419</v>
      </c>
    </row>
    <row r="3889" spans="4:21" x14ac:dyDescent="0.2">
      <c r="D3889" s="1">
        <v>501</v>
      </c>
      <c r="E3889" s="1" t="s">
        <v>807</v>
      </c>
      <c r="H3889" s="29">
        <f t="shared" ref="H3889:U3889" si="958">SUMIF($D$9:$D$3882,$D3889,H$9:H$3882)-H3890-H3891</f>
        <v>1062450</v>
      </c>
      <c r="I3889" s="29">
        <f t="shared" si="958"/>
        <v>1389368</v>
      </c>
      <c r="J3889" s="29">
        <f t="shared" si="958"/>
        <v>1189463</v>
      </c>
      <c r="K3889" s="29">
        <f t="shared" si="958"/>
        <v>1212401</v>
      </c>
      <c r="L3889" s="29">
        <f t="shared" si="958"/>
        <v>1221650</v>
      </c>
      <c r="M3889" s="29">
        <f t="shared" si="958"/>
        <v>1181175</v>
      </c>
      <c r="N3889" s="29">
        <f t="shared" si="958"/>
        <v>1220175</v>
      </c>
      <c r="O3889" s="29">
        <f t="shared" si="958"/>
        <v>1496825</v>
      </c>
      <c r="P3889" s="29">
        <f t="shared" si="958"/>
        <v>1589534</v>
      </c>
      <c r="Q3889" s="29">
        <f t="shared" si="958"/>
        <v>1570000</v>
      </c>
      <c r="R3889" s="29">
        <f t="shared" si="958"/>
        <v>1626497</v>
      </c>
      <c r="S3889" s="29">
        <f t="shared" si="958"/>
        <v>1506850</v>
      </c>
      <c r="T3889" s="29">
        <f t="shared" si="958"/>
        <v>1506850</v>
      </c>
      <c r="U3889" s="29">
        <f t="shared" si="958"/>
        <v>1809800</v>
      </c>
    </row>
    <row r="3890" spans="4:21" x14ac:dyDescent="0.2">
      <c r="E3890" s="1" t="s">
        <v>808</v>
      </c>
      <c r="H3890" s="54">
        <f t="shared" ref="H3890:S3890" si="959">H1481</f>
        <v>3252084</v>
      </c>
      <c r="I3890" s="54">
        <f t="shared" si="959"/>
        <v>2860189</v>
      </c>
      <c r="J3890" s="54">
        <f t="shared" si="959"/>
        <v>2860189</v>
      </c>
      <c r="K3890" s="54">
        <f t="shared" si="959"/>
        <v>3412000</v>
      </c>
      <c r="L3890" s="54">
        <f t="shared" si="959"/>
        <v>3412000</v>
      </c>
      <c r="M3890" s="54">
        <f t="shared" si="959"/>
        <v>3412000</v>
      </c>
      <c r="N3890" s="54">
        <f t="shared" si="959"/>
        <v>2522684</v>
      </c>
      <c r="O3890" s="54">
        <f t="shared" si="959"/>
        <v>3122684</v>
      </c>
      <c r="P3890" s="54">
        <f t="shared" si="959"/>
        <v>4142684</v>
      </c>
      <c r="Q3890" s="54">
        <f t="shared" si="959"/>
        <v>4412684</v>
      </c>
      <c r="R3890" s="54">
        <f t="shared" si="959"/>
        <v>5550000</v>
      </c>
      <c r="S3890" s="54">
        <f t="shared" si="959"/>
        <v>7054888</v>
      </c>
      <c r="T3890" s="54">
        <f>T1481</f>
        <v>9054888</v>
      </c>
      <c r="U3890" s="54">
        <f>U1481</f>
        <v>10650000</v>
      </c>
    </row>
    <row r="3891" spans="4:21" x14ac:dyDescent="0.2">
      <c r="E3891" s="1" t="s">
        <v>809</v>
      </c>
      <c r="H3891" s="54">
        <f t="shared" ref="H3891:S3891" si="960">H1654</f>
        <v>2702000</v>
      </c>
      <c r="I3891" s="54">
        <f t="shared" si="960"/>
        <v>2501300</v>
      </c>
      <c r="J3891" s="54">
        <f t="shared" si="960"/>
        <v>2501300</v>
      </c>
      <c r="K3891" s="54">
        <f t="shared" si="960"/>
        <v>4099000</v>
      </c>
      <c r="L3891" s="54">
        <f t="shared" si="960"/>
        <v>5199000</v>
      </c>
      <c r="M3891" s="54">
        <f t="shared" si="960"/>
        <v>3949000</v>
      </c>
      <c r="N3891" s="54">
        <f t="shared" si="960"/>
        <v>1799000</v>
      </c>
      <c r="O3891" s="54">
        <f t="shared" si="960"/>
        <v>1869000</v>
      </c>
      <c r="P3891" s="54">
        <f t="shared" si="960"/>
        <v>1869000</v>
      </c>
      <c r="Q3891" s="54">
        <f t="shared" si="960"/>
        <v>2169000</v>
      </c>
      <c r="R3891" s="54">
        <f t="shared" si="960"/>
        <v>2169000</v>
      </c>
      <c r="S3891" s="54">
        <f t="shared" si="960"/>
        <v>2169000</v>
      </c>
      <c r="T3891" s="54">
        <f>T1654</f>
        <v>4199000</v>
      </c>
      <c r="U3891" s="54">
        <f>U1654</f>
        <v>4400000</v>
      </c>
    </row>
    <row r="3892" spans="4:21" x14ac:dyDescent="0.2">
      <c r="D3892" s="1" t="s">
        <v>54</v>
      </c>
      <c r="E3892" s="1" t="s">
        <v>55</v>
      </c>
      <c r="H3892" s="29">
        <f t="shared" ref="H3892:U3892" si="961">SUMIF($D$9:$D$3882,$D3892,H$9:H$3882)</f>
        <v>0</v>
      </c>
      <c r="I3892" s="29">
        <f t="shared" si="961"/>
        <v>0</v>
      </c>
      <c r="J3892" s="29">
        <f t="shared" si="961"/>
        <v>0</v>
      </c>
      <c r="K3892" s="29">
        <f t="shared" si="961"/>
        <v>0</v>
      </c>
      <c r="L3892" s="29">
        <f t="shared" si="961"/>
        <v>0</v>
      </c>
      <c r="M3892" s="29">
        <f t="shared" si="961"/>
        <v>0</v>
      </c>
      <c r="N3892" s="29">
        <f t="shared" si="961"/>
        <v>0</v>
      </c>
      <c r="O3892" s="29">
        <f t="shared" si="961"/>
        <v>0</v>
      </c>
      <c r="P3892" s="29">
        <f t="shared" si="961"/>
        <v>0</v>
      </c>
      <c r="Q3892" s="29">
        <f t="shared" si="961"/>
        <v>0</v>
      </c>
      <c r="R3892" s="29">
        <f t="shared" si="961"/>
        <v>0</v>
      </c>
      <c r="S3892" s="29">
        <f t="shared" si="961"/>
        <v>0</v>
      </c>
      <c r="T3892" s="29">
        <f t="shared" si="961"/>
        <v>-4000000</v>
      </c>
      <c r="U3892" s="29">
        <f t="shared" si="961"/>
        <v>0</v>
      </c>
    </row>
    <row r="3893" spans="4:21" x14ac:dyDescent="0.2">
      <c r="E3893" s="1" t="s">
        <v>285</v>
      </c>
      <c r="H3893" s="54">
        <f t="shared" ref="H3893:S3893" si="962">H3854</f>
        <v>769041</v>
      </c>
      <c r="I3893" s="54">
        <f t="shared" si="962"/>
        <v>800000</v>
      </c>
      <c r="J3893" s="54">
        <f t="shared" si="962"/>
        <v>710000</v>
      </c>
      <c r="K3893" s="54">
        <f t="shared" si="962"/>
        <v>670000</v>
      </c>
      <c r="L3893" s="54">
        <f t="shared" si="962"/>
        <v>650000</v>
      </c>
      <c r="M3893" s="54">
        <f t="shared" si="962"/>
        <v>625000</v>
      </c>
      <c r="N3893" s="54">
        <f t="shared" si="962"/>
        <v>625000</v>
      </c>
      <c r="O3893" s="54">
        <f t="shared" si="962"/>
        <v>650000</v>
      </c>
      <c r="P3893" s="54">
        <f t="shared" si="962"/>
        <v>690000</v>
      </c>
      <c r="Q3893" s="54">
        <f t="shared" si="962"/>
        <v>690000</v>
      </c>
      <c r="R3893" s="54">
        <f t="shared" si="962"/>
        <v>690000</v>
      </c>
      <c r="S3893" s="54">
        <f t="shared" si="962"/>
        <v>690000</v>
      </c>
      <c r="T3893" s="54">
        <f>T3854</f>
        <v>725000</v>
      </c>
      <c r="U3893" s="54">
        <f>U3854</f>
        <v>725000</v>
      </c>
    </row>
    <row r="3894" spans="4:21" x14ac:dyDescent="0.2">
      <c r="D3894" s="1">
        <v>502</v>
      </c>
      <c r="E3894" s="1" t="s">
        <v>810</v>
      </c>
      <c r="H3894" s="29">
        <f t="shared" ref="H3894:U3894" si="963">SUMIF($D$9:$D$3882,$D3894,H$9:H$3882)</f>
        <v>3731510</v>
      </c>
      <c r="I3894" s="29">
        <f t="shared" si="963"/>
        <v>3603421</v>
      </c>
      <c r="J3894" s="29">
        <f t="shared" si="963"/>
        <v>3633351</v>
      </c>
      <c r="K3894" s="29">
        <f t="shared" si="963"/>
        <v>3441500</v>
      </c>
      <c r="L3894" s="29">
        <f t="shared" si="963"/>
        <v>4904691</v>
      </c>
      <c r="M3894" s="29">
        <f t="shared" si="963"/>
        <v>4450757</v>
      </c>
      <c r="N3894" s="29">
        <f t="shared" si="963"/>
        <v>4264350</v>
      </c>
      <c r="O3894" s="29">
        <f t="shared" si="963"/>
        <v>3259850</v>
      </c>
      <c r="P3894" s="29">
        <f t="shared" si="963"/>
        <v>3278800</v>
      </c>
      <c r="Q3894" s="29">
        <f t="shared" si="963"/>
        <v>1379604</v>
      </c>
      <c r="R3894" s="29">
        <f t="shared" si="963"/>
        <v>3284850</v>
      </c>
      <c r="S3894" s="29">
        <f t="shared" si="963"/>
        <v>3150750</v>
      </c>
      <c r="T3894" s="29">
        <f t="shared" si="963"/>
        <v>3150750</v>
      </c>
      <c r="U3894" s="29">
        <f t="shared" si="963"/>
        <v>3360752</v>
      </c>
    </row>
    <row r="3895" spans="4:21" x14ac:dyDescent="0.2">
      <c r="E3895" s="1" t="s">
        <v>811</v>
      </c>
      <c r="H3895" s="54">
        <f t="shared" ref="H3895:S3895" si="964">H3807</f>
        <v>51593581</v>
      </c>
      <c r="I3895" s="54">
        <f t="shared" si="964"/>
        <v>59293581</v>
      </c>
      <c r="J3895" s="54">
        <f t="shared" si="964"/>
        <v>61074348</v>
      </c>
      <c r="K3895" s="54">
        <f t="shared" si="964"/>
        <v>64074348</v>
      </c>
      <c r="L3895" s="54">
        <f t="shared" si="964"/>
        <v>64074348</v>
      </c>
      <c r="M3895" s="54">
        <f t="shared" si="964"/>
        <v>65900000</v>
      </c>
      <c r="N3895" s="54">
        <f t="shared" si="964"/>
        <v>66792399</v>
      </c>
      <c r="O3895" s="54">
        <f t="shared" si="964"/>
        <v>72668210</v>
      </c>
      <c r="P3895" s="54">
        <f t="shared" si="964"/>
        <v>76668210</v>
      </c>
      <c r="Q3895" s="54">
        <f t="shared" si="964"/>
        <v>81668210</v>
      </c>
      <c r="R3895" s="54">
        <f t="shared" si="964"/>
        <v>83668210</v>
      </c>
      <c r="S3895" s="54">
        <f t="shared" si="964"/>
        <v>83668210</v>
      </c>
      <c r="T3895" s="54">
        <f>T3807</f>
        <v>86168210</v>
      </c>
      <c r="U3895" s="54">
        <f>U3807</f>
        <v>92668210</v>
      </c>
    </row>
    <row r="3896" spans="4:21" x14ac:dyDescent="0.2">
      <c r="E3896" s="1" t="s">
        <v>812</v>
      </c>
      <c r="H3896" s="54">
        <f t="shared" ref="H3896:S3896" si="965">+H3838</f>
        <v>8705939</v>
      </c>
      <c r="I3896" s="54">
        <f t="shared" si="965"/>
        <v>9841819</v>
      </c>
      <c r="J3896" s="54">
        <f t="shared" si="965"/>
        <v>10287706</v>
      </c>
      <c r="K3896" s="54">
        <f t="shared" si="965"/>
        <v>9735206</v>
      </c>
      <c r="L3896" s="54">
        <f t="shared" si="965"/>
        <v>9610206</v>
      </c>
      <c r="M3896" s="54">
        <f t="shared" si="965"/>
        <v>9310206</v>
      </c>
      <c r="N3896" s="54">
        <f t="shared" si="965"/>
        <v>8650001</v>
      </c>
      <c r="O3896" s="54">
        <f t="shared" si="965"/>
        <v>8000000</v>
      </c>
      <c r="P3896" s="54">
        <f t="shared" si="965"/>
        <v>8000000</v>
      </c>
      <c r="Q3896" s="54">
        <f t="shared" si="965"/>
        <v>8000000</v>
      </c>
      <c r="R3896" s="54">
        <f t="shared" si="965"/>
        <v>7500000</v>
      </c>
      <c r="S3896" s="54">
        <f t="shared" si="965"/>
        <v>7500000</v>
      </c>
      <c r="T3896" s="54">
        <f>+T3838</f>
        <v>8500000</v>
      </c>
      <c r="U3896" s="54">
        <f>+U3838</f>
        <v>8800000</v>
      </c>
    </row>
    <row r="3897" spans="4:21" x14ac:dyDescent="0.2">
      <c r="E3897" s="1" t="s">
        <v>813</v>
      </c>
      <c r="H3897" s="54">
        <f t="shared" ref="H3897:S3897" si="966">H3880-SUM(H3895:H3896)-H3893</f>
        <v>1825000</v>
      </c>
      <c r="I3897" s="54">
        <f t="shared" si="966"/>
        <v>1523000</v>
      </c>
      <c r="J3897" s="54">
        <f t="shared" si="966"/>
        <v>1968233</v>
      </c>
      <c r="K3897" s="54">
        <f t="shared" si="966"/>
        <v>1488000</v>
      </c>
      <c r="L3897" s="54">
        <f t="shared" si="966"/>
        <v>1388000</v>
      </c>
      <c r="M3897" s="54">
        <f t="shared" si="966"/>
        <v>1363000</v>
      </c>
      <c r="N3897" s="54">
        <f t="shared" si="966"/>
        <v>1363000</v>
      </c>
      <c r="O3897" s="54">
        <f t="shared" si="966"/>
        <v>1733000</v>
      </c>
      <c r="P3897" s="54">
        <f t="shared" si="966"/>
        <v>1733000</v>
      </c>
      <c r="Q3897" s="54">
        <f t="shared" si="966"/>
        <v>1733000</v>
      </c>
      <c r="R3897" s="54">
        <f t="shared" si="966"/>
        <v>1733000</v>
      </c>
      <c r="S3897" s="54">
        <f t="shared" si="966"/>
        <v>1733000</v>
      </c>
      <c r="T3897" s="54">
        <f>T3880-SUM(T3895:T3896)-T3893</f>
        <v>1978000</v>
      </c>
      <c r="U3897" s="54">
        <f>U3880-SUM(U3895:U3896)-U3893</f>
        <v>1985000</v>
      </c>
    </row>
    <row r="3898" spans="4:21" x14ac:dyDescent="0.2">
      <c r="E3898" s="1" t="s">
        <v>814</v>
      </c>
      <c r="H3898" s="54">
        <f t="shared" ref="H3898:S3898" si="967">H3723</f>
        <v>11412000</v>
      </c>
      <c r="I3898" s="54">
        <f t="shared" si="967"/>
        <v>11941035</v>
      </c>
      <c r="J3898" s="54">
        <f t="shared" si="967"/>
        <v>16258723</v>
      </c>
      <c r="K3898" s="54">
        <f t="shared" si="967"/>
        <v>16909072</v>
      </c>
      <c r="L3898" s="54">
        <f t="shared" si="967"/>
        <v>16870000</v>
      </c>
      <c r="M3898" s="54">
        <f t="shared" si="967"/>
        <v>17544752</v>
      </c>
      <c r="N3898" s="54">
        <f t="shared" si="967"/>
        <v>19514992</v>
      </c>
      <c r="O3898" s="54">
        <f t="shared" si="967"/>
        <v>20359292</v>
      </c>
      <c r="P3898" s="54">
        <f t="shared" si="967"/>
        <v>21662917</v>
      </c>
      <c r="Q3898" s="54">
        <f t="shared" si="967"/>
        <v>21662917</v>
      </c>
      <c r="R3898" s="54">
        <f t="shared" si="967"/>
        <v>22521339</v>
      </c>
      <c r="S3898" s="54">
        <f t="shared" si="967"/>
        <v>22665766</v>
      </c>
      <c r="T3898" s="54">
        <f>T3723+T3724</f>
        <v>26700000</v>
      </c>
      <c r="U3898" s="54">
        <f>U3723+U3724</f>
        <v>26854459</v>
      </c>
    </row>
    <row r="3899" spans="4:21" x14ac:dyDescent="0.2">
      <c r="E3899" s="1" t="s">
        <v>815</v>
      </c>
      <c r="H3899" s="54">
        <f t="shared" ref="H3899:S3899" si="968">H3741</f>
        <v>17811000</v>
      </c>
      <c r="I3899" s="54">
        <f t="shared" si="968"/>
        <v>18691926</v>
      </c>
      <c r="J3899" s="54">
        <f t="shared" si="968"/>
        <v>23331110</v>
      </c>
      <c r="K3899" s="54">
        <f t="shared" si="968"/>
        <v>24258355</v>
      </c>
      <c r="L3899" s="54">
        <f t="shared" si="968"/>
        <v>24358055</v>
      </c>
      <c r="M3899" s="54">
        <f t="shared" si="968"/>
        <v>25251586</v>
      </c>
      <c r="N3899" s="54">
        <f t="shared" si="968"/>
        <v>26306000</v>
      </c>
      <c r="O3899" s="54">
        <f t="shared" si="968"/>
        <v>27536158</v>
      </c>
      <c r="P3899" s="54">
        <f t="shared" si="968"/>
        <v>34607857</v>
      </c>
      <c r="Q3899" s="54">
        <f t="shared" si="968"/>
        <v>34607857</v>
      </c>
      <c r="R3899" s="54">
        <f t="shared" si="968"/>
        <v>38629220</v>
      </c>
      <c r="S3899" s="54">
        <f t="shared" si="968"/>
        <v>39595014</v>
      </c>
      <c r="T3899" s="54">
        <f>T3741+T3742</f>
        <v>53093107</v>
      </c>
      <c r="U3899" s="54">
        <f>U3741+U3742</f>
        <v>53959447</v>
      </c>
    </row>
    <row r="3900" spans="4:21" x14ac:dyDescent="0.2">
      <c r="E3900" s="1" t="s">
        <v>816</v>
      </c>
      <c r="H3900" s="54">
        <f t="shared" ref="H3900:S3900" si="969">H3725+H3730</f>
        <v>0</v>
      </c>
      <c r="I3900" s="54">
        <f t="shared" si="969"/>
        <v>0</v>
      </c>
      <c r="J3900" s="54">
        <f t="shared" si="969"/>
        <v>0</v>
      </c>
      <c r="K3900" s="54">
        <f t="shared" si="969"/>
        <v>0</v>
      </c>
      <c r="L3900" s="54">
        <f t="shared" si="969"/>
        <v>150000</v>
      </c>
      <c r="M3900" s="54">
        <f t="shared" si="969"/>
        <v>150000</v>
      </c>
      <c r="N3900" s="54">
        <f t="shared" si="969"/>
        <v>150000</v>
      </c>
      <c r="O3900" s="54">
        <f t="shared" si="969"/>
        <v>200000</v>
      </c>
      <c r="P3900" s="54">
        <f t="shared" si="969"/>
        <v>300000</v>
      </c>
      <c r="Q3900" s="54">
        <f t="shared" si="969"/>
        <v>300000</v>
      </c>
      <c r="R3900" s="54">
        <f t="shared" si="969"/>
        <v>0</v>
      </c>
      <c r="S3900" s="54">
        <f t="shared" si="969"/>
        <v>300000</v>
      </c>
      <c r="T3900" s="54">
        <f>T3725+T3730</f>
        <v>300000</v>
      </c>
      <c r="U3900" s="54">
        <f>U3725+U3730</f>
        <v>300000</v>
      </c>
    </row>
    <row r="3901" spans="4:21" x14ac:dyDescent="0.2">
      <c r="E3901" s="1" t="s">
        <v>817</v>
      </c>
      <c r="H3901" s="54">
        <f t="shared" ref="H3901:S3901" si="970">H3720</f>
        <v>0</v>
      </c>
      <c r="I3901" s="54">
        <f t="shared" si="970"/>
        <v>0</v>
      </c>
      <c r="J3901" s="54">
        <f t="shared" si="970"/>
        <v>0</v>
      </c>
      <c r="K3901" s="54">
        <f t="shared" si="970"/>
        <v>0</v>
      </c>
      <c r="L3901" s="54">
        <f t="shared" si="970"/>
        <v>0</v>
      </c>
      <c r="M3901" s="54">
        <f t="shared" si="970"/>
        <v>0</v>
      </c>
      <c r="N3901" s="54">
        <f t="shared" si="970"/>
        <v>0</v>
      </c>
      <c r="O3901" s="54">
        <f t="shared" si="970"/>
        <v>0</v>
      </c>
      <c r="P3901" s="54">
        <f t="shared" si="970"/>
        <v>0</v>
      </c>
      <c r="Q3901" s="54">
        <f t="shared" si="970"/>
        <v>0</v>
      </c>
      <c r="R3901" s="54">
        <f t="shared" si="970"/>
        <v>183768</v>
      </c>
      <c r="S3901" s="54">
        <f t="shared" si="970"/>
        <v>0</v>
      </c>
      <c r="T3901" s="54">
        <f>T3720</f>
        <v>0</v>
      </c>
      <c r="U3901" s="54">
        <f>U3720</f>
        <v>0</v>
      </c>
    </row>
    <row r="3902" spans="4:21" x14ac:dyDescent="0.2">
      <c r="E3902" s="1" t="s">
        <v>818</v>
      </c>
      <c r="H3902" s="54">
        <f t="shared" ref="H3902:S3902" si="971">H3738</f>
        <v>3569929</v>
      </c>
      <c r="I3902" s="54">
        <f t="shared" si="971"/>
        <v>3820284</v>
      </c>
      <c r="J3902" s="54">
        <f t="shared" si="971"/>
        <v>4000000</v>
      </c>
      <c r="K3902" s="54">
        <f t="shared" si="971"/>
        <v>3570000</v>
      </c>
      <c r="L3902" s="54">
        <f t="shared" si="971"/>
        <v>4300000</v>
      </c>
      <c r="M3902" s="54">
        <f t="shared" si="971"/>
        <v>4500000</v>
      </c>
      <c r="N3902" s="54">
        <f t="shared" si="971"/>
        <v>4500000</v>
      </c>
      <c r="O3902" s="54">
        <f t="shared" si="971"/>
        <v>4500000</v>
      </c>
      <c r="P3902" s="54">
        <f t="shared" si="971"/>
        <v>4700000</v>
      </c>
      <c r="Q3902" s="54">
        <f t="shared" si="971"/>
        <v>4700000</v>
      </c>
      <c r="R3902" s="54">
        <f t="shared" si="971"/>
        <v>4700000</v>
      </c>
      <c r="S3902" s="54">
        <f t="shared" si="971"/>
        <v>4700000</v>
      </c>
      <c r="T3902" s="54">
        <f>T3738</f>
        <v>4700000</v>
      </c>
      <c r="U3902" s="54">
        <f>U3738</f>
        <v>4700000</v>
      </c>
    </row>
    <row r="3903" spans="4:21" x14ac:dyDescent="0.2">
      <c r="E3903" s="1" t="s">
        <v>819</v>
      </c>
      <c r="H3903" s="29">
        <f t="shared" ref="H3903:S3903" si="972">H3801</f>
        <v>4604500</v>
      </c>
      <c r="I3903" s="29">
        <f t="shared" si="972"/>
        <v>6054500</v>
      </c>
      <c r="J3903" s="29">
        <f t="shared" si="972"/>
        <v>4354500</v>
      </c>
      <c r="K3903" s="29">
        <f t="shared" si="972"/>
        <v>4254500</v>
      </c>
      <c r="L3903" s="29">
        <f t="shared" si="972"/>
        <v>4701000</v>
      </c>
      <c r="M3903" s="29">
        <f t="shared" si="972"/>
        <v>5050000</v>
      </c>
      <c r="N3903" s="29">
        <f t="shared" si="972"/>
        <v>4700000</v>
      </c>
      <c r="O3903" s="29">
        <f t="shared" si="972"/>
        <v>4400000</v>
      </c>
      <c r="P3903" s="29">
        <f t="shared" si="972"/>
        <v>4600000</v>
      </c>
      <c r="Q3903" s="29">
        <f t="shared" si="972"/>
        <v>4600000</v>
      </c>
      <c r="R3903" s="29">
        <f t="shared" si="972"/>
        <v>5000000</v>
      </c>
      <c r="S3903" s="29">
        <f t="shared" si="972"/>
        <v>5600000</v>
      </c>
      <c r="T3903" s="29">
        <f>T3801</f>
        <v>6100000</v>
      </c>
      <c r="U3903" s="29">
        <f>U3801</f>
        <v>6900000</v>
      </c>
    </row>
    <row r="3904" spans="4:21" x14ac:dyDescent="0.2">
      <c r="D3904" s="1">
        <v>520</v>
      </c>
      <c r="E3904" s="1" t="s">
        <v>57</v>
      </c>
      <c r="H3904" s="29">
        <f t="shared" ref="H3904:U3907" si="973">SUMIF($D$9:$D$3882,$D3904,H$9:H$3882)</f>
        <v>7463437</v>
      </c>
      <c r="I3904" s="29">
        <f t="shared" si="973"/>
        <v>7137140</v>
      </c>
      <c r="J3904" s="29">
        <f t="shared" si="973"/>
        <v>6661739</v>
      </c>
      <c r="K3904" s="29">
        <f t="shared" si="973"/>
        <v>6447129</v>
      </c>
      <c r="L3904" s="29">
        <f t="shared" si="973"/>
        <v>6086245</v>
      </c>
      <c r="M3904" s="29">
        <f t="shared" si="973"/>
        <v>6135911</v>
      </c>
      <c r="N3904" s="29">
        <f t="shared" si="973"/>
        <v>5797835</v>
      </c>
      <c r="O3904" s="29">
        <f t="shared" si="973"/>
        <v>5956116</v>
      </c>
      <c r="P3904" s="29">
        <f t="shared" si="973"/>
        <v>6049681</v>
      </c>
      <c r="Q3904" s="29">
        <f t="shared" si="973"/>
        <v>5944895</v>
      </c>
      <c r="R3904" s="29">
        <f t="shared" si="973"/>
        <v>6556500</v>
      </c>
      <c r="S3904" s="29">
        <f t="shared" si="973"/>
        <v>6275836</v>
      </c>
      <c r="T3904" s="29">
        <f t="shared" si="973"/>
        <v>6886000</v>
      </c>
      <c r="U3904" s="29">
        <f t="shared" si="973"/>
        <v>8321550</v>
      </c>
    </row>
    <row r="3905" spans="4:21" x14ac:dyDescent="0.2">
      <c r="D3905" s="1">
        <v>530</v>
      </c>
      <c r="E3905" s="1" t="s">
        <v>820</v>
      </c>
      <c r="H3905" s="29">
        <f t="shared" si="973"/>
        <v>73475</v>
      </c>
      <c r="I3905" s="29">
        <f t="shared" si="973"/>
        <v>61975</v>
      </c>
      <c r="J3905" s="29">
        <f t="shared" si="973"/>
        <v>58778</v>
      </c>
      <c r="K3905" s="29">
        <f t="shared" si="973"/>
        <v>54643</v>
      </c>
      <c r="L3905" s="29">
        <f t="shared" si="973"/>
        <v>70862</v>
      </c>
      <c r="M3905" s="29">
        <f t="shared" si="973"/>
        <v>88682</v>
      </c>
      <c r="N3905" s="29">
        <f t="shared" si="973"/>
        <v>88984</v>
      </c>
      <c r="O3905" s="29">
        <f t="shared" si="973"/>
        <v>100009</v>
      </c>
      <c r="P3905" s="29">
        <f t="shared" si="973"/>
        <v>88958</v>
      </c>
      <c r="Q3905" s="29">
        <f t="shared" si="973"/>
        <v>92528</v>
      </c>
      <c r="R3905" s="29">
        <f t="shared" si="973"/>
        <v>119188</v>
      </c>
      <c r="S3905" s="29">
        <f t="shared" si="973"/>
        <v>115588</v>
      </c>
      <c r="T3905" s="29">
        <f t="shared" si="973"/>
        <v>107788</v>
      </c>
      <c r="U3905" s="29">
        <f t="shared" si="973"/>
        <v>111543</v>
      </c>
    </row>
    <row r="3906" spans="4:21" x14ac:dyDescent="0.2">
      <c r="D3906" s="1">
        <v>540</v>
      </c>
      <c r="E3906" s="1" t="s">
        <v>59</v>
      </c>
      <c r="H3906" s="29">
        <f t="shared" si="973"/>
        <v>282952</v>
      </c>
      <c r="I3906" s="29">
        <f t="shared" si="973"/>
        <v>281177</v>
      </c>
      <c r="J3906" s="29">
        <f t="shared" si="973"/>
        <v>262446</v>
      </c>
      <c r="K3906" s="29">
        <f t="shared" si="973"/>
        <v>259736</v>
      </c>
      <c r="L3906" s="29">
        <f t="shared" si="973"/>
        <v>360436</v>
      </c>
      <c r="M3906" s="29">
        <f t="shared" si="973"/>
        <v>362161</v>
      </c>
      <c r="N3906" s="29">
        <f t="shared" si="973"/>
        <v>372511</v>
      </c>
      <c r="O3906" s="29">
        <f t="shared" si="973"/>
        <v>387211</v>
      </c>
      <c r="P3906" s="29">
        <f t="shared" si="973"/>
        <v>386851</v>
      </c>
      <c r="Q3906" s="29">
        <f t="shared" si="973"/>
        <v>364101</v>
      </c>
      <c r="R3906" s="29">
        <f t="shared" si="973"/>
        <v>744601</v>
      </c>
      <c r="S3906" s="29">
        <f t="shared" si="973"/>
        <v>728601</v>
      </c>
      <c r="T3906" s="29">
        <f t="shared" si="973"/>
        <v>728601</v>
      </c>
      <c r="U3906" s="29">
        <f t="shared" si="973"/>
        <v>746301</v>
      </c>
    </row>
    <row r="3907" spans="4:21" x14ac:dyDescent="0.2">
      <c r="D3907" s="1">
        <v>550</v>
      </c>
      <c r="E3907" s="1" t="s">
        <v>821</v>
      </c>
      <c r="H3907" s="29">
        <f t="shared" si="973"/>
        <v>3595727</v>
      </c>
      <c r="I3907" s="29">
        <f t="shared" si="973"/>
        <v>3629739</v>
      </c>
      <c r="J3907" s="29">
        <f t="shared" si="973"/>
        <v>3470788</v>
      </c>
      <c r="K3907" s="29">
        <f t="shared" si="973"/>
        <v>3679343</v>
      </c>
      <c r="L3907" s="29">
        <f t="shared" si="973"/>
        <v>4032918</v>
      </c>
      <c r="M3907" s="29">
        <f t="shared" si="973"/>
        <v>3950998</v>
      </c>
      <c r="N3907" s="29">
        <f t="shared" si="973"/>
        <v>4047527</v>
      </c>
      <c r="O3907" s="29">
        <f t="shared" si="973"/>
        <v>3889932</v>
      </c>
      <c r="P3907" s="29">
        <f t="shared" si="973"/>
        <v>3872402</v>
      </c>
      <c r="Q3907" s="29">
        <f t="shared" si="973"/>
        <v>3831847</v>
      </c>
      <c r="R3907" s="29">
        <f t="shared" si="973"/>
        <v>3685627</v>
      </c>
      <c r="S3907" s="29">
        <f t="shared" si="973"/>
        <v>3443915</v>
      </c>
      <c r="T3907" s="29">
        <f t="shared" si="973"/>
        <v>3495879</v>
      </c>
      <c r="U3907" s="29">
        <f t="shared" si="973"/>
        <v>3708457</v>
      </c>
    </row>
    <row r="3908" spans="4:21" x14ac:dyDescent="0.2">
      <c r="D3908" s="1">
        <v>560</v>
      </c>
      <c r="E3908" s="1" t="s">
        <v>822</v>
      </c>
      <c r="H3908" s="29">
        <f t="shared" ref="H3908:U3908" si="974">SUMIF($D$9:$D$3882,$D3908,H$9:H$3882)-H3127-H3797-H2420-H3876-H2664-H3151-H3179</f>
        <v>22118905</v>
      </c>
      <c r="I3908" s="29">
        <f t="shared" si="974"/>
        <v>21786454</v>
      </c>
      <c r="J3908" s="29">
        <f t="shared" si="974"/>
        <v>19837632</v>
      </c>
      <c r="K3908" s="29">
        <f t="shared" si="974"/>
        <v>19424713</v>
      </c>
      <c r="L3908" s="29">
        <f t="shared" si="974"/>
        <v>21069824</v>
      </c>
      <c r="M3908" s="29">
        <f t="shared" si="974"/>
        <v>21604484</v>
      </c>
      <c r="N3908" s="29">
        <f t="shared" si="974"/>
        <v>23444947</v>
      </c>
      <c r="O3908" s="29">
        <f t="shared" si="974"/>
        <v>25012715</v>
      </c>
      <c r="P3908" s="29">
        <f t="shared" si="974"/>
        <v>26249453</v>
      </c>
      <c r="Q3908" s="29">
        <f t="shared" si="974"/>
        <v>24888624</v>
      </c>
      <c r="R3908" s="29">
        <f t="shared" si="974"/>
        <v>27071491</v>
      </c>
      <c r="S3908" s="29">
        <f t="shared" si="974"/>
        <v>26832019</v>
      </c>
      <c r="T3908" s="29">
        <f t="shared" si="974"/>
        <v>30972138</v>
      </c>
      <c r="U3908" s="29">
        <f t="shared" si="974"/>
        <v>33260242</v>
      </c>
    </row>
    <row r="3909" spans="4:21" x14ac:dyDescent="0.2">
      <c r="E3909" s="1" t="s">
        <v>823</v>
      </c>
      <c r="H3909" s="29">
        <f t="shared" ref="H3909:S3909" si="975">H2420</f>
        <v>0</v>
      </c>
      <c r="I3909" s="29">
        <f t="shared" si="975"/>
        <v>0</v>
      </c>
      <c r="J3909" s="29">
        <f t="shared" si="975"/>
        <v>0</v>
      </c>
      <c r="K3909" s="29">
        <f t="shared" si="975"/>
        <v>0</v>
      </c>
      <c r="L3909" s="29">
        <f t="shared" si="975"/>
        <v>0</v>
      </c>
      <c r="M3909" s="29">
        <f t="shared" si="975"/>
        <v>0</v>
      </c>
      <c r="N3909" s="29">
        <f t="shared" si="975"/>
        <v>0</v>
      </c>
      <c r="O3909" s="29">
        <f t="shared" si="975"/>
        <v>0</v>
      </c>
      <c r="P3909" s="29">
        <f t="shared" si="975"/>
        <v>-1726027</v>
      </c>
      <c r="Q3909" s="29">
        <f t="shared" si="975"/>
        <v>0</v>
      </c>
      <c r="R3909" s="29">
        <f t="shared" si="975"/>
        <v>-590367</v>
      </c>
      <c r="S3909" s="29">
        <f t="shared" si="975"/>
        <v>-2646196</v>
      </c>
      <c r="T3909" s="29">
        <f>T2420</f>
        <v>0</v>
      </c>
      <c r="U3909" s="29">
        <f>U2420</f>
        <v>-349277</v>
      </c>
    </row>
    <row r="3910" spans="4:21" x14ac:dyDescent="0.2">
      <c r="E3910" s="1" t="s">
        <v>824</v>
      </c>
      <c r="H3910" s="29">
        <f t="shared" ref="H3910:S3910" si="976">H2664</f>
        <v>0</v>
      </c>
      <c r="I3910" s="29">
        <f t="shared" si="976"/>
        <v>0</v>
      </c>
      <c r="J3910" s="29">
        <f t="shared" si="976"/>
        <v>0</v>
      </c>
      <c r="K3910" s="29">
        <f t="shared" si="976"/>
        <v>0</v>
      </c>
      <c r="L3910" s="29">
        <f t="shared" si="976"/>
        <v>0</v>
      </c>
      <c r="M3910" s="29">
        <f t="shared" si="976"/>
        <v>0</v>
      </c>
      <c r="N3910" s="29">
        <f t="shared" si="976"/>
        <v>0</v>
      </c>
      <c r="O3910" s="29">
        <f t="shared" si="976"/>
        <v>0</v>
      </c>
      <c r="P3910" s="29">
        <f t="shared" si="976"/>
        <v>0</v>
      </c>
      <c r="Q3910" s="29">
        <f t="shared" si="976"/>
        <v>0</v>
      </c>
      <c r="R3910" s="29">
        <f t="shared" si="976"/>
        <v>0</v>
      </c>
      <c r="S3910" s="29">
        <f t="shared" si="976"/>
        <v>4000000</v>
      </c>
      <c r="T3910" s="29">
        <f>T2664</f>
        <v>2397874</v>
      </c>
      <c r="U3910" s="29">
        <f>U2664</f>
        <v>1206687</v>
      </c>
    </row>
    <row r="3911" spans="4:21" x14ac:dyDescent="0.2">
      <c r="E3911" s="1" t="s">
        <v>825</v>
      </c>
      <c r="H3911" s="29">
        <f t="shared" ref="H3911:S3911" si="977">H3151</f>
        <v>0</v>
      </c>
      <c r="I3911" s="29">
        <f t="shared" si="977"/>
        <v>0</v>
      </c>
      <c r="J3911" s="29">
        <f t="shared" si="977"/>
        <v>0</v>
      </c>
      <c r="K3911" s="29">
        <f t="shared" si="977"/>
        <v>0</v>
      </c>
      <c r="L3911" s="29">
        <f t="shared" si="977"/>
        <v>0</v>
      </c>
      <c r="M3911" s="29">
        <f t="shared" si="977"/>
        <v>2000000</v>
      </c>
      <c r="N3911" s="29">
        <f t="shared" si="977"/>
        <v>500000</v>
      </c>
      <c r="O3911" s="29">
        <f t="shared" si="977"/>
        <v>628000</v>
      </c>
      <c r="P3911" s="29">
        <f t="shared" si="977"/>
        <v>628000</v>
      </c>
      <c r="Q3911" s="29">
        <f t="shared" si="977"/>
        <v>628000</v>
      </c>
      <c r="R3911" s="29">
        <f t="shared" si="977"/>
        <v>628000</v>
      </c>
      <c r="S3911" s="29">
        <f t="shared" si="977"/>
        <v>128000</v>
      </c>
      <c r="T3911" s="29">
        <f>T3151</f>
        <v>128000</v>
      </c>
      <c r="U3911" s="29">
        <f>U3151</f>
        <v>0</v>
      </c>
    </row>
    <row r="3912" spans="4:21" x14ac:dyDescent="0.2">
      <c r="E3912" s="1" t="s">
        <v>62</v>
      </c>
      <c r="H3912" s="29">
        <f t="shared" ref="H3912:M3912" si="978">H3091+H3092+H3093+H3094+H3088+H3089+H3090+H3103+H3109</f>
        <v>62169780</v>
      </c>
      <c r="I3912" s="29">
        <f t="shared" si="978"/>
        <v>64589371</v>
      </c>
      <c r="J3912" s="29">
        <f t="shared" si="978"/>
        <v>63316415</v>
      </c>
      <c r="K3912" s="29">
        <f t="shared" si="978"/>
        <v>65716889</v>
      </c>
      <c r="L3912" s="29">
        <f t="shared" si="978"/>
        <v>66793227</v>
      </c>
      <c r="M3912" s="29">
        <f t="shared" si="978"/>
        <v>70398492</v>
      </c>
      <c r="N3912" s="29">
        <f>+N3088+N3089+N3090+N3091+N3092+N3093+N3094+N3100+N3101+N3106+N3107</f>
        <v>65511387</v>
      </c>
      <c r="O3912" s="29">
        <f t="shared" ref="O3912:S3912" si="979">O3091+O3092+O3093+O3094+O3088+O3089+O3090+O3103+O3109</f>
        <v>69895500</v>
      </c>
      <c r="P3912" s="29">
        <f t="shared" si="979"/>
        <v>66439581</v>
      </c>
      <c r="Q3912" s="29">
        <f t="shared" si="979"/>
        <v>67222568</v>
      </c>
      <c r="R3912" s="29">
        <f t="shared" si="979"/>
        <v>53674689</v>
      </c>
      <c r="S3912" s="29">
        <f t="shared" si="979"/>
        <v>59807120</v>
      </c>
      <c r="T3912" s="29">
        <f>T3091+T3092+T3093+T3094+T3088+T3089+T3090+T3103+T3109</f>
        <v>62827640</v>
      </c>
      <c r="U3912" s="29">
        <f>U3091+U3092+U3093+U3094+U3088+U3089+U3090+U3103+U3109</f>
        <v>65351927</v>
      </c>
    </row>
    <row r="3913" spans="4:21" x14ac:dyDescent="0.2">
      <c r="E3913" s="1" t="s">
        <v>826</v>
      </c>
      <c r="H3913" s="29">
        <f t="shared" ref="H3913:M3913" si="980">H3095</f>
        <v>0</v>
      </c>
      <c r="I3913" s="29">
        <f t="shared" si="980"/>
        <v>0</v>
      </c>
      <c r="J3913" s="29">
        <f t="shared" si="980"/>
        <v>0</v>
      </c>
      <c r="K3913" s="29">
        <f t="shared" si="980"/>
        <v>0</v>
      </c>
      <c r="L3913" s="29">
        <f t="shared" si="980"/>
        <v>0</v>
      </c>
      <c r="M3913" s="29">
        <f t="shared" si="980"/>
        <v>0</v>
      </c>
      <c r="N3913" s="29">
        <f>+N3095+N3112+N3113</f>
        <v>-900000</v>
      </c>
      <c r="O3913" s="29">
        <f t="shared" ref="O3913:S3913" si="981">O3095</f>
        <v>-5000000</v>
      </c>
      <c r="P3913" s="29">
        <f t="shared" si="981"/>
        <v>-9220909</v>
      </c>
      <c r="Q3913" s="29">
        <f t="shared" si="981"/>
        <v>-9250000</v>
      </c>
      <c r="R3913" s="29">
        <f t="shared" si="981"/>
        <v>-5000000</v>
      </c>
      <c r="S3913" s="29">
        <f t="shared" si="981"/>
        <v>-2851969</v>
      </c>
      <c r="T3913" s="29">
        <f>T3095</f>
        <v>0</v>
      </c>
      <c r="U3913" s="29">
        <f>U3095</f>
        <v>0</v>
      </c>
    </row>
    <row r="3914" spans="4:21" x14ac:dyDescent="0.2">
      <c r="E3914" s="1" t="s">
        <v>827</v>
      </c>
      <c r="H3914" s="29">
        <f t="shared" ref="H3914:S3914" si="982">H3179</f>
        <v>0</v>
      </c>
      <c r="I3914" s="29">
        <f t="shared" si="982"/>
        <v>0</v>
      </c>
      <c r="J3914" s="29">
        <f t="shared" si="982"/>
        <v>0</v>
      </c>
      <c r="K3914" s="29">
        <f t="shared" si="982"/>
        <v>0</v>
      </c>
      <c r="L3914" s="29">
        <f t="shared" si="982"/>
        <v>0</v>
      </c>
      <c r="M3914" s="29">
        <f t="shared" si="982"/>
        <v>0</v>
      </c>
      <c r="N3914" s="29">
        <f t="shared" si="982"/>
        <v>0</v>
      </c>
      <c r="O3914" s="29">
        <f t="shared" si="982"/>
        <v>1211681</v>
      </c>
      <c r="P3914" s="29">
        <f t="shared" si="982"/>
        <v>1000000</v>
      </c>
      <c r="Q3914" s="29">
        <f t="shared" si="982"/>
        <v>0</v>
      </c>
      <c r="R3914" s="29">
        <f t="shared" si="982"/>
        <v>900000</v>
      </c>
      <c r="S3914" s="29">
        <f t="shared" si="982"/>
        <v>0</v>
      </c>
      <c r="T3914" s="29">
        <f>T3179</f>
        <v>0</v>
      </c>
      <c r="U3914" s="29">
        <f>U3179</f>
        <v>0</v>
      </c>
    </row>
    <row r="3915" spans="4:21" x14ac:dyDescent="0.2">
      <c r="E3915" s="1" t="s">
        <v>828</v>
      </c>
    </row>
    <row r="3917" spans="4:21" ht="15" thickBot="1" x14ac:dyDescent="0.25">
      <c r="E3917" s="59" t="s">
        <v>829</v>
      </c>
      <c r="H3917" s="60">
        <f t="shared" ref="H3917:S3917" si="983">SUM(H3886:H3916)</f>
        <v>290981461</v>
      </c>
      <c r="I3917" s="60">
        <f t="shared" si="983"/>
        <v>303692692</v>
      </c>
      <c r="J3917" s="60">
        <f t="shared" si="983"/>
        <v>303371280</v>
      </c>
      <c r="K3917" s="60">
        <f t="shared" si="983"/>
        <v>312181068</v>
      </c>
      <c r="L3917" s="60">
        <f t="shared" si="983"/>
        <v>320235312</v>
      </c>
      <c r="M3917" s="60">
        <f t="shared" si="983"/>
        <v>331119823</v>
      </c>
      <c r="N3917" s="60">
        <f t="shared" si="983"/>
        <v>327655944</v>
      </c>
      <c r="O3917" s="60">
        <f t="shared" si="983"/>
        <v>341121499</v>
      </c>
      <c r="P3917" s="60">
        <f t="shared" si="983"/>
        <v>351688256</v>
      </c>
      <c r="Q3917" s="60">
        <f t="shared" si="983"/>
        <v>359871257</v>
      </c>
      <c r="R3917" s="61">
        <f t="shared" si="983"/>
        <v>368422354</v>
      </c>
      <c r="S3917" s="61">
        <f t="shared" si="983"/>
        <v>378771376</v>
      </c>
      <c r="T3917" s="61">
        <f>SUM(T3886:T3916)</f>
        <v>415625355</v>
      </c>
      <c r="U3917" s="61">
        <f>SUM(U3886:U3916)</f>
        <v>438039138</v>
      </c>
    </row>
    <row r="3918" spans="4:21" ht="15" thickTop="1" x14ac:dyDescent="0.2"/>
    <row r="3921" spans="2:21" s="62" customFormat="1" x14ac:dyDescent="0.2">
      <c r="B3921" s="63"/>
      <c r="E3921" s="58" t="s">
        <v>830</v>
      </c>
      <c r="F3921" s="64"/>
      <c r="G3921" s="64"/>
      <c r="H3921" s="29"/>
      <c r="I3921" s="29"/>
      <c r="J3921" s="29"/>
      <c r="K3921" s="29"/>
      <c r="L3921" s="29"/>
      <c r="M3921" s="29"/>
      <c r="N3921" s="29"/>
      <c r="O3921" s="29"/>
      <c r="P3921" s="29"/>
      <c r="Q3921" s="29"/>
      <c r="R3921" s="29"/>
      <c r="S3921" s="29"/>
      <c r="T3921" s="29"/>
      <c r="U3921" s="29"/>
    </row>
    <row r="3922" spans="2:21" x14ac:dyDescent="0.2">
      <c r="E3922" s="1" t="s">
        <v>831</v>
      </c>
      <c r="H3922" s="29">
        <f>'[4]BOE EXPENDITURES'!H202</f>
        <v>16348519</v>
      </c>
      <c r="I3922" s="29">
        <f>'[4]BOE EXPENDITURES'!K202</f>
        <v>19223531</v>
      </c>
      <c r="J3922" s="29">
        <f>'[4]BOE EXPENDITURES'!N202</f>
        <v>12405123</v>
      </c>
      <c r="K3922" s="29">
        <f>'[4]BOE EXPENDITURES'!Q202</f>
        <v>13557722</v>
      </c>
      <c r="L3922" s="29">
        <f>'[4]BOE EXPENDITURES'!T202</f>
        <v>14830267</v>
      </c>
      <c r="M3922" s="29">
        <f>'[4]BOE EXPENDITURES'!W202</f>
        <v>16040610</v>
      </c>
      <c r="N3922" s="29">
        <f>'[4]BOE EXPENDITURES'!Z202</f>
        <v>16476999</v>
      </c>
      <c r="O3922" s="29">
        <f>'[4]BOE EXPENDITURES'!AC202</f>
        <v>14964649</v>
      </c>
      <c r="P3922" s="29">
        <f>'[4]BOE EXPENDITURES'!AF202</f>
        <v>15138530</v>
      </c>
      <c r="Q3922" s="29">
        <f>'[4]BOE EXPENDITURES'!AI202</f>
        <v>16333063</v>
      </c>
      <c r="R3922" s="29">
        <f>'[4]BOE EXPENDITURES'!AL202</f>
        <v>15006025</v>
      </c>
      <c r="S3922" s="29">
        <f>'[4]BOE EXPENDITURES'!AO202</f>
        <v>15735850</v>
      </c>
      <c r="T3922" s="29">
        <f>'[4]BOE EXPENDITURES'!AT202</f>
        <v>13717695</v>
      </c>
      <c r="U3922" s="29">
        <f>'[4]BOE EXPENDITURES'!AZ202</f>
        <v>18254880</v>
      </c>
    </row>
    <row r="3923" spans="2:21" x14ac:dyDescent="0.2">
      <c r="E3923" s="1" t="s">
        <v>832</v>
      </c>
      <c r="H3923" s="29">
        <f>'[4]BOE EXPENDITURES'!H203</f>
        <v>76583396</v>
      </c>
      <c r="I3923" s="29">
        <f>'[4]BOE EXPENDITURES'!K203</f>
        <v>74218114</v>
      </c>
      <c r="J3923" s="29">
        <f>'[4]BOE EXPENDITURES'!N203</f>
        <v>77983476</v>
      </c>
      <c r="K3923" s="29">
        <f>'[4]BOE EXPENDITURES'!Q203</f>
        <v>77622886</v>
      </c>
      <c r="L3923" s="29">
        <f>'[4]BOE EXPENDITURES'!T203</f>
        <v>79175958</v>
      </c>
      <c r="M3923" s="29">
        <f>'[4]BOE EXPENDITURES'!W203</f>
        <v>77665245</v>
      </c>
      <c r="N3923" s="29">
        <f>'[4]BOE EXPENDITURES'!Z203</f>
        <v>81837745</v>
      </c>
      <c r="O3923" s="29">
        <f>'[4]BOE EXPENDITURES'!AC203</f>
        <v>86212620</v>
      </c>
      <c r="P3923" s="29">
        <f>'[4]BOE EXPENDITURES'!AF203</f>
        <v>82563719</v>
      </c>
      <c r="Q3923" s="29">
        <f>'[4]BOE EXPENDITURES'!AI203</f>
        <v>80394548</v>
      </c>
      <c r="R3923" s="29">
        <f>'[4]BOE EXPENDITURES'!AL203</f>
        <v>78751559</v>
      </c>
      <c r="S3923" s="29">
        <f>'[4]BOE EXPENDITURES'!AO203</f>
        <v>79338264</v>
      </c>
      <c r="T3923" s="29">
        <f>'[4]BOE EXPENDITURES'!AT203</f>
        <v>82762653</v>
      </c>
      <c r="U3923" s="29">
        <f>'[4]BOE EXPENDITURES'!AZ203</f>
        <v>84489225</v>
      </c>
    </row>
    <row r="3924" spans="2:21" x14ac:dyDescent="0.2">
      <c r="E3924" s="1" t="s">
        <v>833</v>
      </c>
      <c r="H3924" s="29">
        <f>'[4]BOE EXPENDITURES'!H204</f>
        <v>14561134</v>
      </c>
      <c r="I3924" s="29">
        <f>'[4]BOE EXPENDITURES'!K204</f>
        <v>12944290</v>
      </c>
      <c r="J3924" s="29">
        <f>'[4]BOE EXPENDITURES'!N204</f>
        <v>13382316</v>
      </c>
      <c r="K3924" s="29">
        <f>'[4]BOE EXPENDITURES'!Q204</f>
        <v>9961728</v>
      </c>
      <c r="L3924" s="29">
        <f>'[4]BOE EXPENDITURES'!T204</f>
        <v>9985776</v>
      </c>
      <c r="M3924" s="29">
        <f>'[4]BOE EXPENDITURES'!W204</f>
        <v>10316551</v>
      </c>
      <c r="N3924" s="29">
        <f>'[4]BOE EXPENDITURES'!Z204</f>
        <v>9219240</v>
      </c>
      <c r="O3924" s="29">
        <f>'[4]BOE EXPENDITURES'!AC204</f>
        <v>10355873</v>
      </c>
      <c r="P3924" s="29">
        <f>'[4]BOE EXPENDITURES'!AF204</f>
        <v>10589907</v>
      </c>
      <c r="Q3924" s="29">
        <f>'[4]BOE EXPENDITURES'!AI204</f>
        <v>10457533</v>
      </c>
      <c r="R3924" s="29">
        <f>'[4]BOE EXPENDITURES'!AL204</f>
        <v>12980676</v>
      </c>
      <c r="S3924" s="29">
        <f>'[4]BOE EXPENDITURES'!AO204</f>
        <v>12869318</v>
      </c>
      <c r="T3924" s="29">
        <f>'[4]BOE EXPENDITURES'!AT204</f>
        <v>10615120</v>
      </c>
      <c r="U3924" s="29">
        <f>'[4]BOE EXPENDITURES'!AZ204</f>
        <v>11195618</v>
      </c>
    </row>
    <row r="3925" spans="2:21" x14ac:dyDescent="0.2">
      <c r="E3925" s="1" t="s">
        <v>834</v>
      </c>
      <c r="H3925" s="29">
        <f>'[4]BOE EXPENDITURES'!H205</f>
        <v>4316689</v>
      </c>
      <c r="I3925" s="29">
        <f>'[4]BOE EXPENDITURES'!K205</f>
        <v>3087400</v>
      </c>
      <c r="J3925" s="29">
        <f>'[4]BOE EXPENDITURES'!N205</f>
        <v>3082000</v>
      </c>
      <c r="K3925" s="29">
        <f>'[4]BOE EXPENDITURES'!Q205</f>
        <v>3332000</v>
      </c>
      <c r="L3925" s="29">
        <f>'[4]BOE EXPENDITURES'!T205</f>
        <v>3409200</v>
      </c>
      <c r="M3925" s="29">
        <f>'[4]BOE EXPENDITURES'!W205</f>
        <v>3410000</v>
      </c>
      <c r="N3925" s="29">
        <f>'[4]BOE EXPENDITURES'!Z205</f>
        <v>3580915</v>
      </c>
      <c r="O3925" s="29">
        <f>'[4]BOE EXPENDITURES'!AC205</f>
        <v>4534109</v>
      </c>
      <c r="P3925" s="29">
        <f>'[4]BOE EXPENDITURES'!AF205</f>
        <v>4049594</v>
      </c>
      <c r="Q3925" s="29">
        <f>'[4]BOE EXPENDITURES'!AI205</f>
        <v>3723172</v>
      </c>
      <c r="R3925" s="29">
        <f>'[4]BOE EXPENDITURES'!AL205</f>
        <v>3289453</v>
      </c>
      <c r="S3925" s="29">
        <f>'[4]BOE EXPENDITURES'!AO205</f>
        <v>3347683</v>
      </c>
      <c r="T3925" s="29">
        <f>'[4]BOE EXPENDITURES'!AT205</f>
        <v>3288137</v>
      </c>
      <c r="U3925" s="29">
        <f>'[4]BOE EXPENDITURES'!AZ205</f>
        <v>2781737</v>
      </c>
    </row>
    <row r="3926" spans="2:21" x14ac:dyDescent="0.2">
      <c r="E3926" s="1" t="s">
        <v>835</v>
      </c>
      <c r="H3926" s="29">
        <f>'[4]BOE EXPENDITURES'!H206</f>
        <v>2335000</v>
      </c>
      <c r="I3926" s="29">
        <f>'[4]BOE EXPENDITURES'!K206</f>
        <v>2335000</v>
      </c>
      <c r="J3926" s="29">
        <f>'[4]BOE EXPENDITURES'!N206</f>
        <v>2350000</v>
      </c>
      <c r="K3926" s="29">
        <f>'[4]BOE EXPENDITURES'!Q206</f>
        <v>1115000</v>
      </c>
      <c r="L3926" s="29">
        <f>'[4]BOE EXPENDITURES'!T206</f>
        <v>1205000</v>
      </c>
      <c r="M3926" s="29">
        <f>'[4]BOE EXPENDITURES'!W206</f>
        <v>1205000</v>
      </c>
      <c r="N3926" s="29">
        <f>'[4]BOE EXPENDITURES'!Z206</f>
        <v>1410100</v>
      </c>
      <c r="O3926" s="29">
        <f>'[4]BOE EXPENDITURES'!AC206</f>
        <v>1435686</v>
      </c>
      <c r="P3926" s="29">
        <f>'[4]BOE EXPENDITURES'!AF206</f>
        <v>1545000</v>
      </c>
      <c r="Q3926" s="29">
        <f>'[4]BOE EXPENDITURES'!AI206</f>
        <v>1485000</v>
      </c>
      <c r="R3926" s="29">
        <f>'[4]BOE EXPENDITURES'!AL206</f>
        <v>1585000</v>
      </c>
      <c r="S3926" s="29">
        <f>'[4]BOE EXPENDITURES'!AO206</f>
        <v>1605500</v>
      </c>
      <c r="T3926" s="29">
        <f>'[4]BOE EXPENDITURES'!AT206</f>
        <v>1605500</v>
      </c>
      <c r="U3926" s="29">
        <f>'[4]BOE EXPENDITURES'!AZ206</f>
        <v>1605500</v>
      </c>
    </row>
    <row r="3927" spans="2:21" x14ac:dyDescent="0.2">
      <c r="E3927" s="1" t="s">
        <v>32</v>
      </c>
      <c r="H3927" s="29">
        <f>'[4]BOE EXPENDITURES'!H207</f>
        <v>2300000</v>
      </c>
      <c r="I3927" s="29">
        <f>'[4]BOE EXPENDITURES'!K207</f>
        <v>2550000</v>
      </c>
      <c r="J3927" s="29">
        <f>'[4]BOE EXPENDITURES'!N207</f>
        <v>2650000</v>
      </c>
      <c r="K3927" s="29">
        <f>'[4]BOE EXPENDITURES'!Q207</f>
        <v>2800000</v>
      </c>
      <c r="L3927" s="29">
        <f>'[4]BOE EXPENDITURES'!T207</f>
        <v>2650000</v>
      </c>
      <c r="M3927" s="29">
        <f>'[4]BOE EXPENDITURES'!W207</f>
        <v>2650000</v>
      </c>
      <c r="N3927" s="29">
        <f>'[4]BOE EXPENDITURES'!Z207</f>
        <v>2200000</v>
      </c>
      <c r="O3927" s="29">
        <f>'[4]BOE EXPENDITURES'!AC207</f>
        <v>1600000</v>
      </c>
      <c r="P3927" s="29">
        <f>'[4]BOE EXPENDITURES'!AF207</f>
        <v>2100000</v>
      </c>
      <c r="Q3927" s="29">
        <f>'[4]BOE EXPENDITURES'!AI207</f>
        <v>2120000</v>
      </c>
      <c r="R3927" s="29">
        <f>'[4]BOE EXPENDITURES'!AL207</f>
        <v>2135000</v>
      </c>
      <c r="S3927" s="29">
        <f>'[4]BOE EXPENDITURES'!AO207</f>
        <v>2195000</v>
      </c>
      <c r="T3927" s="29">
        <f>'[4]BOE EXPENDITURES'!AT207</f>
        <v>2195000</v>
      </c>
      <c r="U3927" s="29">
        <f>'[4]BOE EXPENDITURES'!AZ207</f>
        <v>1995000</v>
      </c>
    </row>
    <row r="3928" spans="2:21" x14ac:dyDescent="0.2">
      <c r="E3928" s="1" t="s">
        <v>836</v>
      </c>
      <c r="H3928" s="29">
        <f>'[4]BOE EXPENDITURES'!H208</f>
        <v>15600435</v>
      </c>
      <c r="I3928" s="29">
        <f>'[4]BOE EXPENDITURES'!K208</f>
        <v>15845608</v>
      </c>
      <c r="J3928" s="29">
        <f>'[4]BOE EXPENDITURES'!N208</f>
        <v>16335062</v>
      </c>
      <c r="K3928" s="29">
        <f>'[4]BOE EXPENDITURES'!Q208</f>
        <v>17390939</v>
      </c>
      <c r="L3928" s="29">
        <f>'[4]BOE EXPENDITURES'!T208</f>
        <v>18400080</v>
      </c>
      <c r="M3928" s="29">
        <f>'[4]BOE EXPENDITURES'!W208</f>
        <v>18104085</v>
      </c>
      <c r="N3928" s="29">
        <f>'[4]BOE EXPENDITURES'!Z208</f>
        <v>20255850</v>
      </c>
      <c r="O3928" s="29">
        <f>'[4]BOE EXPENDITURES'!AC208</f>
        <v>20166124</v>
      </c>
      <c r="P3928" s="29">
        <f>'[4]BOE EXPENDITURES'!AF208</f>
        <v>23204663</v>
      </c>
      <c r="Q3928" s="29">
        <f>'[4]BOE EXPENDITURES'!AI208</f>
        <v>24218308</v>
      </c>
      <c r="R3928" s="29">
        <f>'[4]BOE EXPENDITURES'!AL208</f>
        <v>25385866</v>
      </c>
      <c r="S3928" s="29">
        <f>'[4]BOE EXPENDITURES'!AO208</f>
        <v>22808125</v>
      </c>
      <c r="T3928" s="29">
        <f>'[4]BOE EXPENDITURES'!AT208</f>
        <v>24664931</v>
      </c>
      <c r="U3928" s="29">
        <f>'[4]BOE EXPENDITURES'!AZ208</f>
        <v>27199599</v>
      </c>
    </row>
    <row r="3929" spans="2:21" x14ac:dyDescent="0.2">
      <c r="E3929" s="1" t="s">
        <v>837</v>
      </c>
      <c r="H3929" s="29">
        <f>'[4]BOE EXPENDITURES'!H209</f>
        <v>11315000</v>
      </c>
      <c r="I3929" s="29">
        <f>'[4]BOE EXPENDITURES'!K209</f>
        <v>11347000</v>
      </c>
      <c r="J3929" s="29">
        <f>'[4]BOE EXPENDITURES'!N209</f>
        <v>11347000</v>
      </c>
      <c r="K3929" s="29">
        <f>'[4]BOE EXPENDITURES'!Q209</f>
        <v>12347000</v>
      </c>
      <c r="L3929" s="29">
        <f>'[4]BOE EXPENDITURES'!T209</f>
        <v>12400000</v>
      </c>
      <c r="M3929" s="29">
        <f>'[4]BOE EXPENDITURES'!W209</f>
        <v>12700000</v>
      </c>
      <c r="N3929" s="29">
        <f>'[4]BOE EXPENDITURES'!Z209</f>
        <v>11498567</v>
      </c>
      <c r="O3929" s="29">
        <f>'[4]BOE EXPENDITURES'!AC209</f>
        <v>12085567</v>
      </c>
      <c r="P3929" s="29">
        <f>'[4]BOE EXPENDITURES'!AF209</f>
        <v>16595567</v>
      </c>
      <c r="Q3929" s="29">
        <f>'[4]BOE EXPENDITURES'!AI209</f>
        <v>19389867</v>
      </c>
      <c r="R3929" s="29">
        <f>'[4]BOE EXPENDITURES'!AL209</f>
        <v>19302634</v>
      </c>
      <c r="S3929" s="29">
        <f>'[4]BOE EXPENDITURES'!AO209</f>
        <v>20302634</v>
      </c>
      <c r="T3929" s="29">
        <f>'[4]BOE EXPENDITURES'!AT209</f>
        <v>20669657</v>
      </c>
      <c r="U3929" s="29">
        <f>'[4]BOE EXPENDITURES'!AZ209</f>
        <v>20769657</v>
      </c>
    </row>
    <row r="3930" spans="2:21" x14ac:dyDescent="0.2">
      <c r="E3930" s="1" t="s">
        <v>57</v>
      </c>
      <c r="H3930" s="29">
        <f>'[4]BOE EXPENDITURES'!H210</f>
        <v>11438800</v>
      </c>
      <c r="I3930" s="29">
        <f>'[4]BOE EXPENDITURES'!K210</f>
        <v>11705000</v>
      </c>
      <c r="J3930" s="29">
        <f>'[4]BOE EXPENDITURES'!N210</f>
        <v>11992725</v>
      </c>
      <c r="K3930" s="29">
        <f>'[4]BOE EXPENDITURES'!Q210</f>
        <v>11057944</v>
      </c>
      <c r="L3930" s="29">
        <f>'[4]BOE EXPENDITURES'!T210</f>
        <v>9909215</v>
      </c>
      <c r="M3930" s="29">
        <f>'[4]BOE EXPENDITURES'!W210</f>
        <v>9909215</v>
      </c>
      <c r="N3930" s="29">
        <f>'[4]BOE EXPENDITURES'!Z210</f>
        <v>9309215</v>
      </c>
      <c r="O3930" s="29">
        <f>'[4]BOE EXPENDITURES'!AC210</f>
        <v>8403405</v>
      </c>
      <c r="P3930" s="29">
        <f>'[4]BOE EXPENDITURES'!AF210</f>
        <v>8903405</v>
      </c>
      <c r="Q3930" s="29">
        <f>'[4]BOE EXPENDITURES'!AI210</f>
        <v>8830200</v>
      </c>
      <c r="R3930" s="29">
        <f>'[4]BOE EXPENDITURES'!AL210</f>
        <v>10786200</v>
      </c>
      <c r="S3930" s="29">
        <f>'[4]BOE EXPENDITURES'!AO210</f>
        <v>10532200</v>
      </c>
      <c r="T3930" s="29">
        <f>'[4]BOE EXPENDITURES'!AT210</f>
        <v>10742000</v>
      </c>
      <c r="U3930" s="29">
        <f>'[4]BOE EXPENDITURES'!AZ210</f>
        <v>11342000</v>
      </c>
    </row>
    <row r="3931" spans="2:21" x14ac:dyDescent="0.2">
      <c r="E3931" s="1" t="s">
        <v>838</v>
      </c>
      <c r="H3931" s="29">
        <f>'[4]BOE EXPENDITURES'!H211</f>
        <v>4020094</v>
      </c>
      <c r="I3931" s="29">
        <f>'[4]BOE EXPENDITURES'!K211</f>
        <v>4156025</v>
      </c>
      <c r="J3931" s="29">
        <f>'[4]BOE EXPENDITURES'!N211</f>
        <v>4076864</v>
      </c>
      <c r="K3931" s="29">
        <f>'[4]BOE EXPENDITURES'!Q211</f>
        <v>5030181</v>
      </c>
      <c r="L3931" s="29">
        <f>'[4]BOE EXPENDITURES'!T211</f>
        <v>5036385</v>
      </c>
      <c r="M3931" s="29">
        <f>'[4]BOE EXPENDITURES'!W211</f>
        <v>5007994</v>
      </c>
      <c r="N3931" s="29">
        <f>'[4]BOE EXPENDITURES'!Z211</f>
        <v>5399619</v>
      </c>
      <c r="O3931" s="29">
        <f>'[4]BOE EXPENDITURES'!AC211</f>
        <v>4908330</v>
      </c>
      <c r="P3931" s="29">
        <f>'[4]BOE EXPENDITURES'!AF211</f>
        <v>4167090</v>
      </c>
      <c r="Q3931" s="29">
        <f>'[4]BOE EXPENDITURES'!AI211</f>
        <v>3543819</v>
      </c>
      <c r="R3931" s="29">
        <f>'[4]BOE EXPENDITURES'!AL211</f>
        <v>2141285</v>
      </c>
      <c r="S3931" s="29">
        <f>'[4]BOE EXPENDITURES'!AO211</f>
        <v>1676390</v>
      </c>
      <c r="T3931" s="29">
        <f>'[4]BOE EXPENDITURES'!AT211</f>
        <v>1699518</v>
      </c>
      <c r="U3931" s="29">
        <f>'[4]BOE EXPENDITURES'!AZ211</f>
        <v>1699518</v>
      </c>
    </row>
    <row r="3932" spans="2:21" x14ac:dyDescent="0.2">
      <c r="E3932" s="1" t="s">
        <v>58</v>
      </c>
      <c r="H3932" s="29">
        <f>'[4]BOE EXPENDITURES'!H212</f>
        <v>25900</v>
      </c>
      <c r="I3932" s="29">
        <f>'[4]BOE EXPENDITURES'!K212</f>
        <v>26500</v>
      </c>
      <c r="J3932" s="29">
        <f>'[4]BOE EXPENDITURES'!N212</f>
        <v>34000</v>
      </c>
      <c r="K3932" s="29">
        <f>'[4]BOE EXPENDITURES'!Q212</f>
        <v>31100</v>
      </c>
      <c r="L3932" s="29">
        <f>'[4]BOE EXPENDITURES'!T212</f>
        <v>26600</v>
      </c>
      <c r="M3932" s="29">
        <f>'[4]BOE EXPENDITURES'!W212</f>
        <v>46600</v>
      </c>
      <c r="N3932" s="29">
        <f>'[4]BOE EXPENDITURES'!Z212</f>
        <v>65410</v>
      </c>
      <c r="O3932" s="29">
        <f>'[4]BOE EXPENDITURES'!AC212</f>
        <v>79300</v>
      </c>
      <c r="P3932" s="29">
        <f>'[4]BOE EXPENDITURES'!AF212</f>
        <v>93605</v>
      </c>
      <c r="Q3932" s="29">
        <f>'[4]BOE EXPENDITURES'!AI212</f>
        <v>83295</v>
      </c>
      <c r="R3932" s="29">
        <f>'[4]BOE EXPENDITURES'!AL212</f>
        <v>29000</v>
      </c>
      <c r="S3932" s="29">
        <f>'[4]BOE EXPENDITURES'!AO212</f>
        <v>37500</v>
      </c>
      <c r="T3932" s="29">
        <f>'[4]BOE EXPENDITURES'!AT212</f>
        <v>35150</v>
      </c>
      <c r="U3932" s="29">
        <f>'[4]BOE EXPENDITURES'!AZ212</f>
        <v>35150</v>
      </c>
    </row>
    <row r="3933" spans="2:21" x14ac:dyDescent="0.2">
      <c r="E3933" s="1" t="s">
        <v>839</v>
      </c>
      <c r="H3933" s="29">
        <f>'[4]BOE EXPENDITURES'!H213</f>
        <v>4631904</v>
      </c>
      <c r="I3933" s="29">
        <f>'[4]BOE EXPENDITURES'!K213</f>
        <v>4276749</v>
      </c>
      <c r="J3933" s="29">
        <f>'[4]BOE EXPENDITURES'!N213</f>
        <v>4530902</v>
      </c>
      <c r="K3933" s="29">
        <f>'[4]BOE EXPENDITURES'!Q213</f>
        <v>4765293</v>
      </c>
      <c r="L3933" s="29">
        <f>'[4]BOE EXPENDITURES'!T213</f>
        <v>4933761</v>
      </c>
      <c r="M3933" s="29">
        <f>'[4]BOE EXPENDITURES'!W213</f>
        <v>5061975</v>
      </c>
      <c r="N3933" s="29">
        <f>'[4]BOE EXPENDITURES'!Z213</f>
        <v>5461593</v>
      </c>
      <c r="O3933" s="29">
        <f>'[4]BOE EXPENDITURES'!AC213</f>
        <v>5306118</v>
      </c>
      <c r="P3933" s="29">
        <f>'[4]BOE EXPENDITURES'!AF213</f>
        <v>4592510</v>
      </c>
      <c r="Q3933" s="29">
        <f>'[4]BOE EXPENDITURES'!AI213</f>
        <v>4140836</v>
      </c>
      <c r="R3933" s="29">
        <f>'[4]BOE EXPENDITURES'!AL213</f>
        <v>3834066</v>
      </c>
      <c r="S3933" s="29">
        <f>'[4]BOE EXPENDITURES'!AO213</f>
        <v>3920977</v>
      </c>
      <c r="T3933" s="29">
        <f>'[4]BOE EXPENDITURES'!AT213</f>
        <v>3976211</v>
      </c>
      <c r="U3933" s="29">
        <f>'[4]BOE EXPENDITURES'!AZ213</f>
        <v>3941165</v>
      </c>
    </row>
    <row r="3934" spans="2:21" x14ac:dyDescent="0.2">
      <c r="E3934" s="1" t="s">
        <v>840</v>
      </c>
      <c r="H3934" s="29">
        <f>'[4]BOE EXPENDITURES'!H214</f>
        <v>9542426</v>
      </c>
      <c r="I3934" s="29">
        <f>'[4]BOE EXPENDITURES'!K214</f>
        <v>6175086</v>
      </c>
      <c r="J3934" s="29">
        <f>'[4]BOE EXPENDITURES'!N214</f>
        <v>11849829</v>
      </c>
      <c r="K3934" s="29">
        <f>'[4]BOE EXPENDITURES'!Q214</f>
        <v>15207504</v>
      </c>
      <c r="L3934" s="29">
        <f>'[4]BOE EXPENDITURES'!T214</f>
        <v>15257055</v>
      </c>
      <c r="M3934" s="29">
        <f>'[4]BOE EXPENDITURES'!W214</f>
        <v>15102022</v>
      </c>
      <c r="N3934" s="29">
        <f>'[4]BOE EXPENDITURES'!Z214</f>
        <v>13504044</v>
      </c>
      <c r="O3934" s="29">
        <f>'[4]BOE EXPENDITURES'!AC214</f>
        <v>12166916</v>
      </c>
      <c r="P3934" s="29">
        <f>'[4]BOE EXPENDITURES'!AF214</f>
        <v>13675107</v>
      </c>
      <c r="Q3934" s="29">
        <f>'[4]BOE EXPENDITURES'!AI214</f>
        <v>12499056</v>
      </c>
      <c r="R3934" s="29">
        <f>'[4]BOE EXPENDITURES'!AL214</f>
        <v>12991933</v>
      </c>
      <c r="S3934" s="29">
        <f>'[4]BOE EXPENDITURES'!AO214</f>
        <v>14849256</v>
      </c>
      <c r="T3934" s="29">
        <f>'[4]BOE EXPENDITURES'!AT214</f>
        <v>14747125</v>
      </c>
      <c r="U3934" s="29">
        <f>'[4]BOE EXPENDITURES'!AZ214</f>
        <v>14754735</v>
      </c>
    </row>
    <row r="3935" spans="2:21" x14ac:dyDescent="0.2">
      <c r="E3935" s="1" t="s">
        <v>841</v>
      </c>
      <c r="H3935" s="29">
        <f>'[4]BOE EXPENDITURES'!H215</f>
        <v>0</v>
      </c>
      <c r="I3935" s="29">
        <f>'[4]BOE EXPENDITURES'!K215</f>
        <v>0</v>
      </c>
      <c r="J3935" s="29">
        <f>'[4]BOE EXPENDITURES'!N215</f>
        <v>0</v>
      </c>
      <c r="K3935" s="29">
        <f>'[4]BOE EXPENDITURES'!Q215</f>
        <v>0</v>
      </c>
      <c r="L3935" s="29">
        <f>'[4]BOE EXPENDITURES'!T215</f>
        <v>0</v>
      </c>
      <c r="M3935" s="29">
        <f>'[4]BOE EXPENDITURES'!W215</f>
        <v>0</v>
      </c>
      <c r="N3935" s="29">
        <f>'[4]BOE EXPENDITURES'!Z215</f>
        <v>0</v>
      </c>
      <c r="O3935" s="29">
        <f>'[4]BOE EXPENDITURES'!AC215</f>
        <v>0</v>
      </c>
      <c r="P3935" s="29">
        <f>'[4]BOE EXPENDITURES'!AF215</f>
        <v>0</v>
      </c>
      <c r="Q3935" s="29">
        <f>'[4]BOE EXPENDITURES'!AI215</f>
        <v>0</v>
      </c>
      <c r="R3935" s="29">
        <f>'[4]BOE EXPENDITURES'!AL215</f>
        <v>0</v>
      </c>
      <c r="S3935" s="29">
        <f>'[4]BOE EXPENDITURES'!AO215</f>
        <v>0</v>
      </c>
      <c r="T3935" s="29">
        <f>'[4]BOE EXPENDITURES'!AT215</f>
        <v>0</v>
      </c>
      <c r="U3935" s="29">
        <f>'[4]BOE EXPENDITURES'!AZ215</f>
        <v>0</v>
      </c>
    </row>
    <row r="3936" spans="2:21" x14ac:dyDescent="0.2">
      <c r="E3936" s="1" t="s">
        <v>842</v>
      </c>
      <c r="H3936" s="29">
        <f>'[4]BOE EXPENDITURES'!H216</f>
        <v>0</v>
      </c>
      <c r="I3936" s="29">
        <f>'[4]BOE EXPENDITURES'!K216</f>
        <v>0</v>
      </c>
      <c r="J3936" s="29">
        <f>'[4]BOE EXPENDITURES'!N216</f>
        <v>0</v>
      </c>
      <c r="K3936" s="29">
        <f>'[4]BOE EXPENDITURES'!Q216</f>
        <v>0</v>
      </c>
      <c r="L3936" s="29">
        <f>'[4]BOE EXPENDITURES'!T216</f>
        <v>0</v>
      </c>
      <c r="M3936" s="29">
        <f>'[4]BOE EXPENDITURES'!W216</f>
        <v>0</v>
      </c>
      <c r="N3936" s="29">
        <f>'[4]BOE EXPENDITURES'!Z216</f>
        <v>0</v>
      </c>
      <c r="O3936" s="29">
        <f>'[4]BOE EXPENDITURES'!AC216</f>
        <v>0</v>
      </c>
      <c r="P3936" s="29">
        <f>'[4]BOE EXPENDITURES'!AF216</f>
        <v>0</v>
      </c>
      <c r="Q3936" s="29">
        <f>'[4]BOE EXPENDITURES'!AI216</f>
        <v>0</v>
      </c>
      <c r="R3936" s="29">
        <f>'[4]BOE EXPENDITURES'!AL216</f>
        <v>0</v>
      </c>
      <c r="S3936" s="29">
        <f>'[4]BOE EXPENDITURES'!AO216</f>
        <v>0</v>
      </c>
      <c r="T3936" s="29">
        <v>0</v>
      </c>
      <c r="U3936" s="29">
        <f>'[4]BOE EXPENDITURES'!AZ216</f>
        <v>-4800000</v>
      </c>
    </row>
    <row r="3937" spans="3:21" ht="15" thickBot="1" x14ac:dyDescent="0.25"/>
    <row r="3938" spans="3:21" ht="15" thickTop="1" x14ac:dyDescent="0.2">
      <c r="C3938" s="31"/>
      <c r="D3938" s="31"/>
      <c r="E3938" s="31" t="s">
        <v>843</v>
      </c>
      <c r="F3938" s="32"/>
      <c r="G3938" s="32"/>
      <c r="H3938" s="33">
        <f>SUM(H3922:H3937)</f>
        <v>173019297</v>
      </c>
      <c r="I3938" s="33">
        <f t="shared" ref="I3938:R3938" si="984">SUM(I3922:I3937)</f>
        <v>167890303</v>
      </c>
      <c r="J3938" s="33">
        <f t="shared" si="984"/>
        <v>172019297</v>
      </c>
      <c r="K3938" s="33">
        <f t="shared" si="984"/>
        <v>174219297</v>
      </c>
      <c r="L3938" s="33">
        <f t="shared" si="984"/>
        <v>177219297</v>
      </c>
      <c r="M3938" s="33">
        <f t="shared" si="984"/>
        <v>177219297</v>
      </c>
      <c r="N3938" s="33">
        <f t="shared" si="984"/>
        <v>180219297</v>
      </c>
      <c r="O3938" s="33">
        <f t="shared" si="984"/>
        <v>182218697</v>
      </c>
      <c r="P3938" s="33">
        <f t="shared" si="984"/>
        <v>187218697</v>
      </c>
      <c r="Q3938" s="33">
        <f t="shared" si="984"/>
        <v>187218697</v>
      </c>
      <c r="R3938" s="33">
        <f t="shared" si="984"/>
        <v>188218697</v>
      </c>
      <c r="S3938" s="33">
        <f t="shared" ref="S3938" si="985">SUM(S3922:S3937)</f>
        <v>189218697</v>
      </c>
      <c r="T3938" s="33">
        <f t="shared" ref="T3938" si="986">SUM(T3922:T3937)</f>
        <v>190718697</v>
      </c>
      <c r="U3938" s="33">
        <f t="shared" ref="U3938" si="987">SUM(U3922:U3937)</f>
        <v>195263784</v>
      </c>
    </row>
    <row r="3941" spans="3:21" ht="15" thickBot="1" x14ac:dyDescent="0.25">
      <c r="D3941" s="65"/>
      <c r="E3941" s="66" t="s">
        <v>844</v>
      </c>
      <c r="F3941" s="67"/>
      <c r="G3941" s="67"/>
      <c r="H3941" s="61">
        <f>+H3938+H3917</f>
        <v>464000758</v>
      </c>
      <c r="I3941" s="61">
        <f>+I3938+I3917</f>
        <v>471582995</v>
      </c>
      <c r="J3941" s="61">
        <f t="shared" ref="J3941:S3941" si="988">+J3938+J3917</f>
        <v>475390577</v>
      </c>
      <c r="K3941" s="61">
        <f t="shared" si="988"/>
        <v>486400365</v>
      </c>
      <c r="L3941" s="61">
        <f t="shared" si="988"/>
        <v>497454609</v>
      </c>
      <c r="M3941" s="61">
        <f t="shared" si="988"/>
        <v>508339120</v>
      </c>
      <c r="N3941" s="61">
        <f t="shared" si="988"/>
        <v>507875241</v>
      </c>
      <c r="O3941" s="61">
        <f t="shared" si="988"/>
        <v>523340196</v>
      </c>
      <c r="P3941" s="61">
        <f t="shared" si="988"/>
        <v>538906953</v>
      </c>
      <c r="Q3941" s="61">
        <f t="shared" si="988"/>
        <v>547089954</v>
      </c>
      <c r="R3941" s="61">
        <f t="shared" si="988"/>
        <v>556641051</v>
      </c>
      <c r="S3941" s="61">
        <f t="shared" si="988"/>
        <v>567990073</v>
      </c>
      <c r="T3941" s="61">
        <f t="shared" ref="T3941" si="989">+T3938+T3917</f>
        <v>606344052</v>
      </c>
      <c r="U3941" s="61">
        <f t="shared" ref="U3941" si="990">+U3938+U3917</f>
        <v>633302922</v>
      </c>
    </row>
    <row r="3942" spans="3:21" ht="15" thickTop="1" x14ac:dyDescent="0.2"/>
  </sheetData>
  <autoFilter ref="A5:U3945" xr:uid="{00000000-0001-0000-0C00-000000000000}"/>
  <printOptions horizontalCentered="1"/>
  <pageMargins left="0.2" right="0.2" top="0.5" bottom="0.75" header="0.3" footer="0.3"/>
  <pageSetup scale="57" orientation="portrait" r:id="rId1"/>
  <rowBreaks count="69" manualBreakCount="69">
    <brk id="49" min="4" max="60" man="1"/>
    <brk id="72" min="4" max="60" man="1"/>
    <brk id="142" min="4" max="60" man="1"/>
    <brk id="201" min="4" max="60" man="1"/>
    <brk id="254" min="4" max="60" man="1"/>
    <brk id="374" min="4" max="60" man="1"/>
    <brk id="417" min="4" max="60" man="1"/>
    <brk id="465" min="4" max="60" man="1"/>
    <brk id="506" min="4" max="60" man="1"/>
    <brk id="552" min="4" max="60" man="1"/>
    <brk id="599" min="4" max="60" man="1"/>
    <brk id="629" min="4" max="60" man="1"/>
    <brk id="676" min="4" max="60" man="1"/>
    <brk id="737" min="4" max="60" man="1"/>
    <brk id="783" min="4" max="60" man="1"/>
    <brk id="841" min="4" max="60" man="1"/>
    <brk id="895" min="4" max="60" man="1"/>
    <brk id="941" min="4" max="60" man="1"/>
    <brk id="977" min="4" max="60" man="1"/>
    <brk id="1013" min="4" max="60" man="1"/>
    <brk id="1074" min="4" max="60" man="1"/>
    <brk id="1154" min="4" max="60" man="1"/>
    <brk id="1203" min="4" max="60" man="1"/>
    <brk id="1260" min="4" max="60" man="1"/>
    <brk id="1291" min="4" max="60" man="1"/>
    <brk id="1338" min="4" max="60" man="1"/>
    <brk id="1392" min="4" max="60" man="1"/>
    <brk id="1456" min="4" max="60" man="1"/>
    <brk id="1492" min="4" max="60" man="1"/>
    <brk id="1538" min="4" max="60" man="1"/>
    <brk id="1665" min="4" max="60" man="1"/>
    <brk id="1831" min="4" max="60" man="1"/>
    <brk id="1862" min="4" max="60" man="1"/>
    <brk id="1969" min="4" max="60" man="1"/>
    <brk id="2028" min="4" max="60" man="1"/>
    <brk id="2061" min="4" max="60" man="1"/>
    <brk id="2249" min="4" max="60" man="1"/>
    <brk id="2305" min="4" max="60" man="1"/>
    <brk id="2399" min="4" max="60" man="1"/>
    <brk id="2424" min="4" max="60" man="1"/>
    <brk id="2451" min="4" max="60" man="1"/>
    <brk id="2580" min="4" max="60" man="1"/>
    <brk id="2602" min="4" max="60" man="1"/>
    <brk id="2623" min="4" max="60" man="1"/>
    <brk id="2645" min="4" max="60" man="1"/>
    <brk id="2668" min="4" max="60" man="1"/>
    <brk id="2873" min="4" max="60" man="1"/>
    <brk id="2924" min="4" max="60" man="1"/>
    <brk id="2948" min="4" max="60" man="1"/>
    <brk id="3005" min="4" max="60" man="1"/>
    <brk id="3049" min="4" max="60" man="1"/>
    <brk id="3084" min="4" max="60" man="1"/>
    <brk id="3131" min="4" max="60" man="1"/>
    <brk id="3155" min="4" max="60" man="1"/>
    <brk id="3183" min="4" max="60" man="1"/>
    <brk id="3220" min="4" max="60" man="1"/>
    <brk id="3288" min="4" max="60" man="1"/>
    <brk id="3335" min="4" max="60" man="1"/>
    <brk id="3397" min="4" max="60" man="1"/>
    <brk id="3436" min="4" max="60" man="1"/>
    <brk id="3475" min="4" max="60" man="1"/>
    <brk id="3514" min="4" max="60" man="1"/>
    <brk id="3539" min="4" max="60" man="1"/>
    <brk id="3600" min="4" max="60" man="1"/>
    <brk id="3647" min="4" max="60" man="1"/>
    <brk id="3714" min="4" max="60" man="1"/>
    <brk id="3777" min="4" max="60" man="1"/>
    <brk id="3801" min="4" max="60" man="1"/>
    <brk id="3880" min="4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Revenue</vt:lpstr>
      <vt:lpstr>Expenditures</vt:lpstr>
      <vt:lpstr>Expenditures!Print_Area</vt:lpstr>
      <vt:lpstr>Revenue!Print_Area</vt:lpstr>
      <vt:lpstr>Expenditures!Print_Titles</vt:lpstr>
      <vt:lpstr>Revenue!Print_Titles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Gormany</dc:creator>
  <cp:lastModifiedBy>Lisa Corrone-Mezzanotte</cp:lastModifiedBy>
  <dcterms:created xsi:type="dcterms:W3CDTF">2022-12-05T14:03:50Z</dcterms:created>
  <dcterms:modified xsi:type="dcterms:W3CDTF">2022-12-05T16:14:21Z</dcterms:modified>
</cp:coreProperties>
</file>